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27-2024\1 výzva\"/>
    </mc:Choice>
  </mc:AlternateContent>
  <xr:revisionPtr revIDLastSave="0" documentId="13_ncr:1_{0D9ACFE9-A6D3-4858-BB87-9852730D1AF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CPHP!$B$6:$T$6</definedName>
    <definedName name="_xlnm.Print_Area" localSheetId="0">CPHP!$B$1:$T$59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" l="1"/>
  <c r="K42" i="1"/>
  <c r="J44" i="1"/>
  <c r="J45" i="1"/>
  <c r="J46" i="1"/>
  <c r="J47" i="1"/>
  <c r="J52" i="1"/>
  <c r="J53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J40" i="1"/>
  <c r="K40" i="1"/>
  <c r="J41" i="1"/>
  <c r="K41" i="1"/>
  <c r="J42" i="1"/>
  <c r="J43" i="1"/>
  <c r="K43" i="1"/>
  <c r="K44" i="1"/>
  <c r="K46" i="1"/>
  <c r="K47" i="1"/>
  <c r="J48" i="1"/>
  <c r="K48" i="1"/>
  <c r="J49" i="1"/>
  <c r="K49" i="1"/>
  <c r="J50" i="1"/>
  <c r="K50" i="1"/>
  <c r="J51" i="1"/>
  <c r="K51" i="1"/>
  <c r="K52" i="1"/>
  <c r="K53" i="1"/>
  <c r="J54" i="1"/>
  <c r="K54" i="1"/>
  <c r="J55" i="1"/>
  <c r="K55" i="1"/>
  <c r="J56" i="1"/>
  <c r="K56" i="1"/>
  <c r="K39" i="1" l="1"/>
  <c r="K45" i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59" i="1" l="1"/>
  <c r="I59" i="1"/>
</calcChain>
</file>

<file path=xl/sharedStrings.xml><?xml version="1.0" encoding="utf-8"?>
<sst xmlns="http://schemas.openxmlformats.org/spreadsheetml/2006/main" count="242" uniqueCount="152">
  <si>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</si>
  <si>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</si>
  <si>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</si>
  <si>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</si>
  <si>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</si>
  <si>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</si>
  <si>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</si>
  <si>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</si>
  <si>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</si>
  <si>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</si>
  <si>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</si>
  <si>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</si>
  <si>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</si>
  <si>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</si>
  <si>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</si>
  <si>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</si>
  <si>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</si>
  <si>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</si>
  <si>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</si>
  <si>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>39224100-9 - Košťata</t>
  </si>
  <si>
    <t>39224330-0 - Vědra</t>
  </si>
  <si>
    <t xml:space="preserve">39224350-6 - Lopatky na smetí </t>
  </si>
  <si>
    <t xml:space="preserve">39811100-1 - Osvěžovače vzduchu </t>
  </si>
  <si>
    <t xml:space="preserve">39830000-9 - Čistící prostředky </t>
  </si>
  <si>
    <t xml:space="preserve">39831000-6 - Prací prostředky </t>
  </si>
  <si>
    <t>39831300-9 - Čisticí prostředky na podlahy</t>
  </si>
  <si>
    <t>39831500-1 - Čisticí prostředky pro automobily</t>
  </si>
  <si>
    <t>39831600-2 - Čisticí prostředky pro WC</t>
  </si>
  <si>
    <t>39832100-4 - Prášek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</si>
  <si>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</si>
  <si>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</si>
  <si>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</si>
  <si>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</si>
  <si>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</si>
  <si>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</si>
  <si>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</si>
  <si>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</si>
  <si>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</si>
  <si>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</si>
  <si>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</si>
  <si>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</si>
  <si>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</si>
  <si>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</si>
  <si>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</si>
  <si>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</si>
  <si>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14 dní</t>
  </si>
  <si>
    <t>Příloha č. 2 Kupní smlouvy - technická specifikace
Čisticí prostředky a hygienické potřeby (II.) 027 - 2024</t>
  </si>
  <si>
    <t>Papírové Z-Z ručníky</t>
  </si>
  <si>
    <t>ks (balíček)</t>
  </si>
  <si>
    <r>
      <t xml:space="preserve">Balíček skládaných Z-Z ručníků. 2vrstvé, bílé, 100% celuloza, rozměr 23 x 25 cm. Určeno do zásobníků. 1ks (balíček) min. 150 ks papírových ručníků. </t>
    </r>
    <r>
      <rPr>
        <b/>
        <sz val="11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kartonu min. 20 ks (balíčků).</t>
    </r>
  </si>
  <si>
    <t>Vinylové rukavice - L</t>
  </si>
  <si>
    <t>balení</t>
  </si>
  <si>
    <r>
      <t xml:space="preserve">Velikost L. </t>
    </r>
    <r>
      <rPr>
        <b/>
        <sz val="11"/>
        <rFont val="Calibri"/>
        <family val="2"/>
        <charset val="238"/>
      </rPr>
      <t>Balení 100 - 120 ks.</t>
    </r>
  </si>
  <si>
    <t>Vinylové rukavice - XL</t>
  </si>
  <si>
    <r>
      <t xml:space="preserve">Velikost XL. </t>
    </r>
    <r>
      <rPr>
        <b/>
        <sz val="11"/>
        <rFont val="Calibri"/>
        <family val="2"/>
        <charset val="238"/>
      </rPr>
      <t>Balení 100 - 120 ks.</t>
    </r>
  </si>
  <si>
    <t>Sáčky na odpadky - pevné</t>
  </si>
  <si>
    <t>role</t>
  </si>
  <si>
    <r>
      <t xml:space="preserve">63 x 74 cm - 60 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</rPr>
      <t xml:space="preserve">Role 10 - 12 ks.  </t>
    </r>
  </si>
  <si>
    <t>Pytle zelené, žluté</t>
  </si>
  <si>
    <r>
      <t xml:space="preserve">70 x 110 cm - 120 litrů, ze silné folie tl. min. 60 mikronů. </t>
    </r>
    <r>
      <rPr>
        <b/>
        <sz val="11"/>
        <rFont val="Calibri"/>
        <family val="2"/>
        <charset val="238"/>
      </rPr>
      <t>Role 25 - 30 ks.</t>
    </r>
  </si>
  <si>
    <t>Pytle černé, modré silné</t>
  </si>
  <si>
    <r>
      <t xml:space="preserve">70 x 110 cm - 120 litrů, ze silné folie tl. min. 100 mikronů. </t>
    </r>
    <r>
      <rPr>
        <b/>
        <sz val="11"/>
        <rFont val="Calibri"/>
        <family val="2"/>
        <charset val="238"/>
      </rPr>
      <t>Role 15 - 20 ks.</t>
    </r>
  </si>
  <si>
    <t>Ubrousky - 2 vrstvé</t>
  </si>
  <si>
    <r>
      <t xml:space="preserve">Ubrousky barevné na rauty, 2vrstvé. </t>
    </r>
    <r>
      <rPr>
        <b/>
        <sz val="11"/>
        <rFont val="Calibri"/>
        <family val="2"/>
        <charset val="238"/>
      </rPr>
      <t xml:space="preserve">Balení 20 - 40 ks (ubrousků). </t>
    </r>
  </si>
  <si>
    <t xml:space="preserve">Kuchyňské utěrky </t>
  </si>
  <si>
    <t>balení (2role)</t>
  </si>
  <si>
    <r>
      <t xml:space="preserve">Kuchyňské utěrky v roli, 2vrstvé, min. 50 útržků v roli. Návin v jedné roli min. 30 m. </t>
    </r>
    <r>
      <rPr>
        <b/>
        <sz val="11"/>
        <rFont val="Calibri"/>
        <family val="2"/>
        <charset val="238"/>
      </rPr>
      <t xml:space="preserve">Balení 2 role.  </t>
    </r>
  </si>
  <si>
    <t xml:space="preserve">Kapesníčky stolní </t>
  </si>
  <si>
    <r>
      <t xml:space="preserve">Kapesníčky stolní (vytahovací), 2 vrstvé. </t>
    </r>
    <r>
      <rPr>
        <b/>
        <sz val="11"/>
        <rFont val="Calibri"/>
        <family val="2"/>
        <charset val="238"/>
      </rPr>
      <t xml:space="preserve">Balení min. 100 ks (ubrousků). </t>
    </r>
  </si>
  <si>
    <t>Papírové tácky</t>
  </si>
  <si>
    <r>
      <t>Papírové tácky 13 x 20 cm,</t>
    </r>
    <r>
      <rPr>
        <b/>
        <sz val="11"/>
        <rFont val="Calibri"/>
        <family val="2"/>
        <charset val="238"/>
      </rPr>
      <t xml:space="preserve"> balení 100 ks.</t>
    </r>
  </si>
  <si>
    <t>Smetáček + lopatka</t>
  </si>
  <si>
    <t>ks</t>
  </si>
  <si>
    <t xml:space="preserve">Souprava s otvorem pro  zavěšení, štětiny - syntetické vlákno polyetylen, lopatka opatřena gumou. </t>
  </si>
  <si>
    <t>Molitanové houbičky malé</t>
  </si>
  <si>
    <r>
      <t>Molitanové houbičky malé, na jedné straně abrazivní vrstva.</t>
    </r>
    <r>
      <rPr>
        <b/>
        <sz val="11"/>
        <rFont val="Calibri"/>
        <family val="2"/>
        <charset val="238"/>
      </rPr>
      <t xml:space="preserve"> Balení 10 - 12 ks.</t>
    </r>
  </si>
  <si>
    <t>Houba tvarovaná velká</t>
  </si>
  <si>
    <t>12 x 7 x 4,5 cm, na jedné straně abrazivní vrstva.</t>
  </si>
  <si>
    <t>Čistič mléčného systému pro kávovary Jura.</t>
  </si>
  <si>
    <t>Čistič mléčného systému pro kávovary Jura. Efektivní čistění, údržba a prodloužení životnosti automatického kávovaru. Mini tablety, min. 60 dávek. Výrobcem doporučeny pouze originál čistič.</t>
  </si>
  <si>
    <t>Gelový čistič myčky</t>
  </si>
  <si>
    <t>Dvousložkový účinný gel, odstraňuje mastnotu a vodní kámen</t>
  </si>
  <si>
    <t>Toaletní papír v roli 19</t>
  </si>
  <si>
    <t>ks 
(role)</t>
  </si>
  <si>
    <r>
      <t xml:space="preserve">Role průmyslová 19, 2vrstvý, bílý, 100% celuloza. </t>
    </r>
    <r>
      <rPr>
        <b/>
        <sz val="11"/>
        <rFont val="Calibri"/>
        <family val="2"/>
        <charset val="238"/>
      </rPr>
      <t xml:space="preserve">V balení min. 12 ks (rolí). 
Návin min. 100 bm, </t>
    </r>
    <r>
      <rPr>
        <sz val="11"/>
        <rFont val="Calibri"/>
        <family val="2"/>
        <charset val="238"/>
      </rPr>
      <t>průměr dutinky max. 6,5 cm.</t>
    </r>
    <r>
      <rPr>
        <b/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</si>
  <si>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MYCÍ PROSTŘEDEK NA PODLAHY</t>
  </si>
  <si>
    <r>
      <t xml:space="preserve">Univerzální čistící prostředek se čpavkem. Použití zejména: mytí podlahových krytin, kachliček, dlaždic, omyvatelných stěn, na podlahy, nábytek, lamináty, nerez, smalt, keramiku, okna, koberce. </t>
    </r>
    <r>
      <rPr>
        <b/>
        <sz val="11"/>
        <rFont val="Calibri"/>
        <family val="2"/>
        <charset val="238"/>
      </rPr>
      <t>Náplň 1,5 - 2 l.</t>
    </r>
  </si>
  <si>
    <t>MÝDLOVÝ PROSTŘEDEK NA PODLAHY</t>
  </si>
  <si>
    <r>
      <t xml:space="preserve">Mýdlový čistič. Použití zejména: čištění dřevěných povrchů a laminátových podlah. 
</t>
    </r>
    <r>
      <rPr>
        <b/>
        <sz val="11"/>
        <rFont val="Calibri"/>
        <family val="2"/>
        <charset val="238"/>
      </rPr>
      <t>Náplň 5 - 6 l.</t>
    </r>
  </si>
  <si>
    <t>PROSTŘEDEK DO MYCÍCH STROJŮ</t>
  </si>
  <si>
    <r>
      <t xml:space="preserve">Alkalický prostředek pro strojní čištění podlah. </t>
    </r>
    <r>
      <rPr>
        <b/>
        <sz val="11"/>
        <rFont val="Calibri"/>
        <family val="2"/>
        <charset val="238"/>
      </rPr>
      <t>Náplň 10 - 11 kg.</t>
    </r>
  </si>
  <si>
    <t xml:space="preserve">PROSTŘEDEK PRO STROJNÍ ČIŠTĚNÍ KOBERCŮ </t>
  </si>
  <si>
    <r>
      <t xml:space="preserve">Pro strojní čištění koberců extračním způsobem. </t>
    </r>
    <r>
      <rPr>
        <b/>
        <sz val="11"/>
        <rFont val="Calibri"/>
        <family val="2"/>
        <charset val="238"/>
      </rPr>
      <t>Náplň 10 kg (± 0,5 kg).</t>
    </r>
  </si>
  <si>
    <t>DEZINFEKČNÍ PROSTŘEDEK NA PRACOVNÍ PLOCHY</t>
  </si>
  <si>
    <r>
      <t xml:space="preserve"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</t>
    </r>
    <r>
      <rPr>
        <b/>
        <sz val="11"/>
        <rFont val="Calibri"/>
        <family val="2"/>
        <charset val="238"/>
      </rPr>
      <t>Náplň 0,75 - 1 l.</t>
    </r>
  </si>
  <si>
    <t>DEZINFEKČNÍ PROSTŘEDEK NA PODLAHY</t>
  </si>
  <si>
    <r>
      <t xml:space="preserve">Tekutý čistící a dezinfekční prostředek - baktericidní a fungicidní účinky. Použití: na podlahy, chodby, koupelny a hygienická zařízení. </t>
    </r>
    <r>
      <rPr>
        <b/>
        <sz val="11"/>
        <rFont val="Calibri"/>
        <family val="2"/>
        <charset val="238"/>
      </rPr>
      <t>Náplň 0,75 - 1 l.</t>
    </r>
  </si>
  <si>
    <t>DEZINFEKČNÍ PROSTŘEDEK NA ÚPAVU VODY</t>
  </si>
  <si>
    <r>
      <t xml:space="preserve">Koncentrovaný kapalný dezinfekční a mycí prostředek - obsah chloranu sodného menší než 5%, vhodný i pro dezinfekci pitné vody. </t>
    </r>
    <r>
      <rPr>
        <b/>
        <sz val="11"/>
        <rFont val="Calibri"/>
        <family val="2"/>
        <charset val="238"/>
      </rPr>
      <t>Náplň 1 - 1,5 l.</t>
    </r>
  </si>
  <si>
    <t>MYCÍ PROSTŘ. KUCHYNĚ NA NÁDOBÍ</t>
  </si>
  <si>
    <r>
      <t xml:space="preserve">Tekutý přípravek na ruční mytí nádobí, odstraňování mastnoty i ve studené vodě.
</t>
    </r>
    <r>
      <rPr>
        <b/>
        <sz val="11"/>
        <rFont val="Calibri"/>
        <family val="2"/>
        <charset val="238"/>
      </rPr>
      <t>Náplň 1 - 1,5 l.</t>
    </r>
  </si>
  <si>
    <t>MYCÍ PROSTŘ. KUCHYNĚ - rozprašovač</t>
  </si>
  <si>
    <r>
      <t xml:space="preserve">Čistič tekutý s rozprašovačem. Použití: čištění kuchyní, na všechny omyvatelné povrchy. 
</t>
    </r>
    <r>
      <rPr>
        <b/>
        <sz val="11"/>
        <rFont val="Calibri"/>
        <family val="2"/>
        <charset val="238"/>
      </rPr>
      <t>Náplň 0,5 - 0,75 l.</t>
    </r>
  </si>
  <si>
    <t>MYCÍ PROSTŘ. KOUPELNA - rozprašovač</t>
  </si>
  <si>
    <r>
      <t xml:space="preserve">Kyselý přípravek v rozprašovači, s antibakteriální přísadou, obsah látek rozpouštějíci rez a vodní kámen. Použití: pro všechny omývatelné plochy, včetně akrylátu. </t>
    </r>
    <r>
      <rPr>
        <b/>
        <sz val="11"/>
        <rFont val="Calibri"/>
        <family val="2"/>
        <charset val="238"/>
      </rPr>
      <t>Náplň 0,5 - 0,75 l.</t>
    </r>
  </si>
  <si>
    <t>MYCÍ PROSTŘ. WC - tekutý</t>
  </si>
  <si>
    <r>
      <t xml:space="preserve">Tekutý kyselý čistící prostředek s antibakteriálními účinky a obsahem látek rozpouštějíci rez, vodní kámen a jiné usazeniny. </t>
    </r>
    <r>
      <rPr>
        <b/>
        <sz val="11"/>
        <rFont val="Calibri"/>
        <family val="2"/>
        <charset val="238"/>
      </rPr>
      <t>Náplň 0,5 - 0,75 l</t>
    </r>
    <r>
      <rPr>
        <sz val="11"/>
        <rFont val="Calibri"/>
        <family val="2"/>
        <charset val="238"/>
      </rPr>
      <t>.</t>
    </r>
  </si>
  <si>
    <t>MYCÍ PROSTŘ. WC - extra účinný</t>
  </si>
  <si>
    <r>
      <t xml:space="preserve">Extra účinný čistič v rozprašovači. Použití: k odstranění nečistot a  vodního kamene. 
</t>
    </r>
    <r>
      <rPr>
        <b/>
        <sz val="11"/>
        <rFont val="Calibri"/>
        <family val="2"/>
        <charset val="238"/>
      </rPr>
      <t>Náplň 0,75 - 1 l.</t>
    </r>
  </si>
  <si>
    <t>MYCÍ PROSTŘ. WC - gel</t>
  </si>
  <si>
    <r>
      <t xml:space="preserve">Dezinfekční přípravek - gel, s obsahem kyseliny chlorovodíkové, rozpustný ve vodě. Použití: k odstraňování vodního kamene v toaletě. </t>
    </r>
    <r>
      <rPr>
        <b/>
        <sz val="11"/>
        <rFont val="Calibri"/>
        <family val="2"/>
        <charset val="238"/>
      </rPr>
      <t>Náplň 0,75 - 1 l.</t>
    </r>
  </si>
  <si>
    <t>MYCÍ PROSTŘ. WC - tekutý blok</t>
  </si>
  <si>
    <r>
      <t xml:space="preserve">Dvoukomorový tekutý WC blok, desinfekční prostředek. Použití: pro hygienickou čistotu a dlouhotrvající intenzivní vůni. </t>
    </r>
    <r>
      <rPr>
        <b/>
        <sz val="11"/>
        <rFont val="Calibri"/>
        <family val="2"/>
        <charset val="238"/>
      </rPr>
      <t>Náplň 60 - 75 ml.</t>
    </r>
  </si>
  <si>
    <t>MYCÍ PROSTŘ. WC - tuhý blok</t>
  </si>
  <si>
    <r>
      <t xml:space="preserve">Hygienické závěsné tuhé bloky do toaletní mísy. Čistí a dezodoruje WC mísy, intenzivní vůně, omezení tvorby vodního kamene. </t>
    </r>
    <r>
      <rPr>
        <b/>
        <sz val="11"/>
        <rFont val="Calibri"/>
        <family val="2"/>
        <charset val="238"/>
      </rPr>
      <t xml:space="preserve">Balení 4 - 6 ks. </t>
    </r>
  </si>
  <si>
    <t>VŮNĚ WC - gel - "vanička"</t>
  </si>
  <si>
    <r>
      <t xml:space="preserve">Osvěžovač vzduchu, gel - "vanička". </t>
    </r>
    <r>
      <rPr>
        <b/>
        <sz val="11"/>
        <rFont val="Calibri"/>
        <family val="2"/>
        <charset val="238"/>
      </rPr>
      <t>Náplň 150 g - 200 g.</t>
    </r>
  </si>
  <si>
    <t>MÝDLO  TEKUTÉ - bez aplikátoru</t>
  </si>
  <si>
    <r>
      <t xml:space="preserve">Husté tekuté mýdlo s glycerinem, s přírodními výtažky, balení bez aplikátoru.
</t>
    </r>
    <r>
      <rPr>
        <b/>
        <sz val="11"/>
        <rFont val="Calibri"/>
        <family val="2"/>
        <charset val="238"/>
      </rPr>
      <t xml:space="preserve">Náplň 5 - 6 l. </t>
    </r>
    <r>
      <rPr>
        <b/>
        <sz val="11"/>
        <color indexed="2"/>
        <rFont val="Calibri"/>
        <family val="2"/>
        <charset val="238"/>
      </rPr>
      <t xml:space="preserve">Obsah NaCl max. 1%. Nutno doložit potvrzením od </t>
    </r>
    <r>
      <rPr>
        <b/>
        <u/>
        <sz val="11"/>
        <color indexed="2"/>
        <rFont val="Calibri"/>
        <family val="2"/>
        <charset val="238"/>
      </rPr>
      <t xml:space="preserve"> výrobce.</t>
    </r>
  </si>
  <si>
    <t xml:space="preserve">SODA </t>
  </si>
  <si>
    <r>
      <t xml:space="preserve">Krystalický přípravek na změkčení vody. </t>
    </r>
    <r>
      <rPr>
        <b/>
        <sz val="11"/>
        <rFont val="Calibri"/>
        <family val="2"/>
        <charset val="238"/>
      </rPr>
      <t>Náplň 1 - 1,5 kg.</t>
    </r>
  </si>
  <si>
    <t>ODSTRAŇOVAČ PLÍSNÍ S ROZPRAŠOVAČEM</t>
  </si>
  <si>
    <r>
      <t xml:space="preserve"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</t>
    </r>
    <r>
      <rPr>
        <b/>
        <sz val="11"/>
        <rFont val="Calibri"/>
        <family val="2"/>
        <charset val="238"/>
      </rPr>
      <t>Náplň 0,5 - 0,75 l.</t>
    </r>
  </si>
  <si>
    <t>Čistič oken s rozprašovačem</t>
  </si>
  <si>
    <r>
      <t xml:space="preserve">Čistič oken s obsahem alkoholu - s rozprašovačem - pH: 7,0 - 9,0. </t>
    </r>
    <r>
      <rPr>
        <b/>
        <sz val="11"/>
        <rFont val="Calibri"/>
        <family val="2"/>
        <charset val="238"/>
      </rPr>
      <t>Náplň 0,5 - 1 l.</t>
    </r>
  </si>
  <si>
    <t>Rukavice gumové - L</t>
  </si>
  <si>
    <t>pár</t>
  </si>
  <si>
    <t xml:space="preserve">Vnitřní bavlněná vložka, velikost L.  </t>
  </si>
  <si>
    <t>Sáčky na odpadky</t>
  </si>
  <si>
    <r>
      <t xml:space="preserve">50 x 60 cm - 30 litrů. Tloušťka min. 6 mic. </t>
    </r>
    <r>
      <rPr>
        <b/>
        <sz val="11"/>
        <rFont val="Calibri"/>
        <family val="2"/>
        <charset val="238"/>
      </rPr>
      <t>Role 50 - 60 ks.</t>
    </r>
  </si>
  <si>
    <t xml:space="preserve">Folie potravinářská v roli </t>
  </si>
  <si>
    <t>Role šíře  45cm, návin min. 300 m.</t>
  </si>
  <si>
    <t>Vědro 10 l</t>
  </si>
  <si>
    <t>Vědro plast bez výlevky, 10 litrů.</t>
  </si>
  <si>
    <t>Vědro 15 l</t>
  </si>
  <si>
    <t>Vědro plast bez výlevky, 15 litrů .</t>
  </si>
  <si>
    <t xml:space="preserve">Smeták - plastový </t>
  </si>
  <si>
    <t>Smeták bez násady pro vnitřní použití, šíře 30 cm.</t>
  </si>
  <si>
    <t>Násada na smeták</t>
  </si>
  <si>
    <t>S jemným závitem, plast, délka 130 cm.</t>
  </si>
  <si>
    <t xml:space="preserve">Auto houba </t>
  </si>
  <si>
    <t>19 x 13 x 7 cm (± 1 cm), molitanová, oválná.</t>
  </si>
  <si>
    <t>Rohož textilní</t>
  </si>
  <si>
    <t>40 x 60 cm, pro vnitřní použití, spodní vrstva guma.</t>
  </si>
  <si>
    <t>NE</t>
  </si>
  <si>
    <t>14 dn</t>
  </si>
  <si>
    <t>Věra Hebrová,
Tel.: 37763 4411,
E-mail: vhebrova@fel.zcu.cz</t>
  </si>
  <si>
    <t>Univerzitní 26, 
301 00 Plzeň, 
Fakulta elektrotechnická - Katedra výkonové elektroniky a strojů,
místnost EK 218</t>
  </si>
  <si>
    <t>Helena Průchová,
Tel.: 37763 7281,
E-mail: pruchova@kpo.zcu.cz</t>
  </si>
  <si>
    <t>Sady Pětatřicátníků 14,
301 00 Plzeň,
Fakulta právnická - Katedra občanského práva,
místnost PC 217</t>
  </si>
  <si>
    <t>Jan Pinker,
Tel.: 602 389 189,
E-mail: jpinker@ps.zcu.cz</t>
  </si>
  <si>
    <t xml:space="preserve">Univerzitní 26, 
301 00  Plzeň,
Provoz a služby - Správa budov -                                 budova Fakulty elektrotechnické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</si>
</sst>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color rgb="FF212529"/>
      <name val="Calibri"/>
      <family val="2"/>
      <charset val="238"/>
      <scheme val="minor"/>
    </font>
    <font>
      <b/>
      <sz val="11"/>
      <color indexed="2"/>
      <name val="Calibri"/>
      <family val="2"/>
      <charset val="238"/>
    </font>
    <font>
      <b/>
      <u/>
      <sz val="11"/>
      <color indexed="2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C9F1FF"/>
      </patternFill>
    </fill>
    <fill>
      <patternFill patternType="solid">
        <fgColor rgb="FFC9F1FF"/>
        <bgColor rgb="FF81DEFF"/>
      </patternFill>
    </fill>
    <fill>
      <patternFill patternType="solid">
        <fgColor rgb="FFC9F1FF"/>
        <bgColor rgb="FFB2E5FC"/>
      </patternFill>
    </fill>
    <fill>
      <patternFill patternType="solid">
        <fgColor rgb="FFC9F1FF"/>
        <bgColor rgb="FF53D2FF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6" fillId="0" borderId="0"/>
    <xf numFmtId="0" fontId="21" fillId="0" borderId="0"/>
    <xf numFmtId="0" fontId="2" fillId="0" borderId="0"/>
  </cellStyleXfs>
  <cellXfs count="15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6" xfId="0" applyNumberForma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3" fontId="0" fillId="2" borderId="8" xfId="0" applyNumberForma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0" fillId="0" borderId="10" xfId="0" applyBorder="1"/>
    <xf numFmtId="165" fontId="0" fillId="0" borderId="9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164" fontId="0" fillId="3" borderId="9" xfId="0" applyNumberFormat="1" applyFill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0" fontId="0" fillId="3" borderId="14" xfId="0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9" fillId="6" borderId="12" xfId="2" applyFont="1" applyFill="1" applyBorder="1" applyAlignment="1">
      <alignment horizontal="left" vertical="center" indent="1"/>
    </xf>
    <xf numFmtId="3" fontId="2" fillId="6" borderId="12" xfId="3" applyNumberFormat="1" applyFill="1" applyBorder="1" applyAlignment="1">
      <alignment horizontal="center" vertical="center" wrapText="1"/>
    </xf>
    <xf numFmtId="0" fontId="19" fillId="6" borderId="12" xfId="1" applyFont="1" applyFill="1" applyBorder="1" applyAlignment="1">
      <alignment horizontal="center" vertical="center" wrapText="1"/>
    </xf>
    <xf numFmtId="0" fontId="19" fillId="6" borderId="12" xfId="2" applyFont="1" applyFill="1" applyBorder="1" applyAlignment="1">
      <alignment horizontal="left" vertical="center" wrapText="1" indent="1"/>
    </xf>
    <xf numFmtId="0" fontId="19" fillId="7" borderId="7" xfId="1" applyFont="1" applyFill="1" applyBorder="1" applyAlignment="1">
      <alignment horizontal="left" vertical="center" wrapText="1" indent="1"/>
    </xf>
    <xf numFmtId="3" fontId="2" fillId="6" borderId="7" xfId="3" applyNumberFormat="1" applyFill="1" applyBorder="1" applyAlignment="1">
      <alignment horizontal="center" vertical="center" wrapText="1"/>
    </xf>
    <xf numFmtId="0" fontId="19" fillId="7" borderId="7" xfId="1" applyFont="1" applyFill="1" applyBorder="1" applyAlignment="1">
      <alignment horizontal="center" vertical="center"/>
    </xf>
    <xf numFmtId="0" fontId="19" fillId="8" borderId="7" xfId="1" applyFont="1" applyFill="1" applyBorder="1" applyAlignment="1">
      <alignment horizontal="left" vertical="center" wrapText="1" indent="1"/>
    </xf>
    <xf numFmtId="0" fontId="19" fillId="8" borderId="7" xfId="1" applyFont="1" applyFill="1" applyBorder="1" applyAlignment="1">
      <alignment horizontal="center" vertical="center"/>
    </xf>
    <xf numFmtId="0" fontId="19" fillId="8" borderId="7" xfId="1" applyFont="1" applyFill="1" applyBorder="1" applyAlignment="1">
      <alignment horizontal="center" vertical="center" wrapText="1"/>
    </xf>
    <xf numFmtId="0" fontId="19" fillId="7" borderId="7" xfId="1" applyFont="1" applyFill="1" applyBorder="1" applyAlignment="1">
      <alignment horizontal="center" vertical="center" wrapText="1"/>
    </xf>
    <xf numFmtId="0" fontId="19" fillId="7" borderId="9" xfId="1" applyFont="1" applyFill="1" applyBorder="1" applyAlignment="1">
      <alignment horizontal="left" vertical="center" wrapText="1" indent="1"/>
    </xf>
    <xf numFmtId="3" fontId="2" fillId="6" borderId="9" xfId="3" applyNumberFormat="1" applyFill="1" applyBorder="1" applyAlignment="1">
      <alignment horizontal="center" vertical="center" wrapText="1"/>
    </xf>
    <xf numFmtId="0" fontId="19" fillId="7" borderId="9" xfId="1" applyFont="1" applyFill="1" applyBorder="1" applyAlignment="1">
      <alignment horizontal="center" vertical="center"/>
    </xf>
    <xf numFmtId="0" fontId="19" fillId="6" borderId="7" xfId="2" applyFont="1" applyFill="1" applyBorder="1" applyAlignment="1">
      <alignment horizontal="left" vertical="center" indent="1"/>
    </xf>
    <xf numFmtId="0" fontId="19" fillId="6" borderId="7" xfId="1" applyFont="1" applyFill="1" applyBorder="1" applyAlignment="1">
      <alignment horizontal="center" vertical="center" wrapText="1"/>
    </xf>
    <xf numFmtId="0" fontId="19" fillId="6" borderId="7" xfId="2" applyFont="1" applyFill="1" applyBorder="1" applyAlignment="1">
      <alignment horizontal="left" vertical="center" wrapText="1" indent="1"/>
    </xf>
    <xf numFmtId="0" fontId="19" fillId="9" borderId="7" xfId="1" applyFont="1" applyFill="1" applyBorder="1" applyAlignment="1">
      <alignment horizontal="center" vertical="center"/>
    </xf>
    <xf numFmtId="0" fontId="19" fillId="8" borderId="15" xfId="1" applyFont="1" applyFill="1" applyBorder="1" applyAlignment="1">
      <alignment horizontal="left" vertical="center" wrapText="1" indent="1"/>
    </xf>
    <xf numFmtId="0" fontId="19" fillId="8" borderId="16" xfId="1" applyFont="1" applyFill="1" applyBorder="1" applyAlignment="1">
      <alignment horizontal="left" vertical="center" wrapText="1" indent="1"/>
    </xf>
    <xf numFmtId="0" fontId="6" fillId="3" borderId="18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21" xfId="0" applyFont="1" applyFill="1" applyBorder="1" applyAlignment="1">
      <alignment horizontal="left" vertical="center" wrapText="1" indent="1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9" fillId="6" borderId="23" xfId="2" applyFont="1" applyFill="1" applyBorder="1" applyAlignment="1">
      <alignment horizontal="left" vertical="center" indent="1"/>
    </xf>
    <xf numFmtId="3" fontId="2" fillId="6" borderId="23" xfId="3" applyNumberFormat="1" applyFill="1" applyBorder="1" applyAlignment="1">
      <alignment horizontal="center" vertical="center" wrapText="1"/>
    </xf>
    <xf numFmtId="0" fontId="19" fillId="6" borderId="23" xfId="1" applyFont="1" applyFill="1" applyBorder="1" applyAlignment="1">
      <alignment horizontal="center" vertical="center" wrapText="1"/>
    </xf>
    <xf numFmtId="0" fontId="19" fillId="6" borderId="23" xfId="2" applyFont="1" applyFill="1" applyBorder="1" applyAlignment="1">
      <alignment horizontal="left" vertical="center" wrapText="1" inden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6" fillId="3" borderId="2" xfId="0" applyFont="1" applyFill="1" applyBorder="1" applyAlignment="1">
      <alignment vertical="center" wrapText="1"/>
    </xf>
    <xf numFmtId="0" fontId="0" fillId="3" borderId="23" xfId="0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left" vertical="center" wrapText="1" inden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left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19" fillId="7" borderId="26" xfId="1" applyFont="1" applyFill="1" applyBorder="1" applyAlignment="1">
      <alignment horizontal="left" vertical="center" wrapText="1" indent="1"/>
    </xf>
    <xf numFmtId="3" fontId="2" fillId="6" borderId="26" xfId="3" applyNumberFormat="1" applyFill="1" applyBorder="1" applyAlignment="1">
      <alignment horizontal="center" vertical="center" wrapText="1"/>
    </xf>
    <xf numFmtId="0" fontId="19" fillId="7" borderId="26" xfId="1" applyFont="1" applyFill="1" applyBorder="1" applyAlignment="1">
      <alignment horizontal="center" vertical="center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0" fillId="3" borderId="26" xfId="0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0" fillId="0" borderId="0" xfId="0" applyFont="1" applyAlignment="1">
      <alignment horizontal="left" vertical="top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EA8B3FF-1C40-4DE1-BBFC-754C8042A0BF}"/>
    <cellStyle name="normální 3" xfId="1" xr:uid="{00000000-0005-0000-0000-000001000000}"/>
    <cellStyle name="Normální 4" xfId="3" xr:uid="{C285DB57-261C-4EAA-A4C4-554128A356D4}"/>
  </cellStyles>
  <dxfs count="10">
    <dxf>
      <numFmt numFmtId="30" formatCode="@"/>
      <fill>
        <patternFill patternType="solid">
          <fgColor rgb="FFFBD0C9"/>
          <bgColor rgb="FFFBD0C9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6"/>
  <sheetViews>
    <sheetView tabSelected="1" zoomScale="71" zoomScaleNormal="71" workbookViewId="0">
      <selection activeCell="I18" sqref="I18"/>
    </sheetView>
  </sheetViews>
  <sheetFormatPr defaultRowHeight="15" x14ac:dyDescent="0.25"/>
  <cols>
    <col min="1" max="1" width="1.42578125" bestFit="1" customWidth="1"/>
    <col min="2" max="2" width="5.5703125" bestFit="1" customWidth="1"/>
    <col min="3" max="3" width="42.7109375" style="1" customWidth="1"/>
    <col min="4" max="4" width="9.5703125" style="2" bestFit="1" customWidth="1"/>
    <col min="5" max="5" width="9" style="3" bestFit="1" customWidth="1"/>
    <col min="6" max="6" width="147.42578125" style="1" customWidth="1"/>
    <col min="7" max="7" width="17.140625" style="1" hidden="1" customWidth="1"/>
    <col min="8" max="8" width="24" bestFit="1" customWidth="1"/>
    <col min="9" max="9" width="23.28515625" customWidth="1"/>
    <col min="10" max="10" width="20.5703125" bestFit="1" customWidth="1"/>
    <col min="11" max="11" width="19.5703125" bestFit="1" customWidth="1"/>
    <col min="12" max="12" width="23.5703125" bestFit="1" customWidth="1"/>
    <col min="13" max="13" width="19" bestFit="1" customWidth="1"/>
    <col min="14" max="14" width="34" hidden="1" customWidth="1"/>
    <col min="15" max="15" width="23.28515625" hidden="1" customWidth="1"/>
    <col min="16" max="16" width="35.42578125" customWidth="1"/>
    <col min="17" max="17" width="36.28515625" customWidth="1"/>
    <col min="18" max="18" width="25.42578125" customWidth="1"/>
    <col min="19" max="19" width="11.140625" hidden="1" customWidth="1"/>
    <col min="20" max="20" width="62.28515625" style="4" customWidth="1"/>
  </cols>
  <sheetData>
    <row r="1" spans="1:20" ht="36" customHeight="1" x14ac:dyDescent="0.25">
      <c r="B1" s="137" t="s">
        <v>46</v>
      </c>
      <c r="C1" s="138"/>
      <c r="D1" s="138"/>
    </row>
    <row r="2" spans="1:20" ht="20.100000000000001" customHeight="1" x14ac:dyDescent="0.25">
      <c r="C2"/>
      <c r="D2" s="11"/>
      <c r="E2" s="5"/>
      <c r="F2" s="6"/>
      <c r="G2" s="6"/>
      <c r="H2" s="6"/>
      <c r="I2" s="144"/>
      <c r="J2" s="144"/>
      <c r="K2" s="8"/>
      <c r="L2" s="9"/>
      <c r="M2" s="9"/>
      <c r="N2" s="9"/>
      <c r="O2" s="9"/>
      <c r="P2" s="9"/>
      <c r="Q2" s="9"/>
      <c r="R2" s="9"/>
      <c r="S2" s="9"/>
      <c r="T2" s="10"/>
    </row>
    <row r="3" spans="1:20" ht="15.75" x14ac:dyDescent="0.25">
      <c r="B3" s="14"/>
      <c r="C3" s="12" t="s">
        <v>0</v>
      </c>
      <c r="D3" s="13"/>
      <c r="E3" s="13"/>
      <c r="F3" s="13"/>
      <c r="G3" s="37"/>
      <c r="H3" s="37"/>
      <c r="I3" s="57"/>
      <c r="J3" s="57"/>
      <c r="K3" s="57"/>
      <c r="L3" s="57"/>
      <c r="M3" s="57"/>
      <c r="N3" s="57"/>
      <c r="O3" s="57"/>
      <c r="P3" s="57"/>
      <c r="Q3" s="57"/>
      <c r="R3" s="57"/>
    </row>
    <row r="4" spans="1:20" ht="20.100000000000001" customHeight="1" thickBot="1" x14ac:dyDescent="0.3">
      <c r="B4" s="15"/>
      <c r="C4" s="16" t="s">
        <v>1</v>
      </c>
      <c r="D4" s="13"/>
      <c r="E4" s="13"/>
      <c r="F4" s="13"/>
      <c r="G4" s="6"/>
      <c r="H4" s="8"/>
      <c r="I4" s="8"/>
      <c r="K4" s="8"/>
    </row>
    <row r="5" spans="1:20" ht="34.5" customHeight="1" thickBot="1" x14ac:dyDescent="0.3">
      <c r="B5" s="17"/>
      <c r="C5" s="18"/>
      <c r="D5" s="19"/>
      <c r="E5" s="19"/>
      <c r="F5" s="6"/>
      <c r="G5" s="21"/>
      <c r="I5" s="20" t="s">
        <v>2</v>
      </c>
      <c r="T5" s="7"/>
    </row>
    <row r="6" spans="1:20" ht="76.5" thickTop="1" thickBot="1" x14ac:dyDescent="0.3">
      <c r="B6" s="22" t="s">
        <v>3</v>
      </c>
      <c r="C6" s="23" t="s">
        <v>30</v>
      </c>
      <c r="D6" s="23" t="s">
        <v>4</v>
      </c>
      <c r="E6" s="23" t="s">
        <v>31</v>
      </c>
      <c r="F6" s="23" t="s">
        <v>32</v>
      </c>
      <c r="G6" s="23" t="s">
        <v>33</v>
      </c>
      <c r="H6" s="23" t="s">
        <v>5</v>
      </c>
      <c r="I6" s="24" t="s">
        <v>6</v>
      </c>
      <c r="J6" s="56" t="s">
        <v>7</v>
      </c>
      <c r="K6" s="56" t="s">
        <v>8</v>
      </c>
      <c r="L6" s="23" t="s">
        <v>34</v>
      </c>
      <c r="M6" s="23" t="s">
        <v>35</v>
      </c>
      <c r="N6" s="23" t="s">
        <v>42</v>
      </c>
      <c r="O6" s="23" t="s">
        <v>36</v>
      </c>
      <c r="P6" s="56" t="s">
        <v>37</v>
      </c>
      <c r="Q6" s="23" t="s">
        <v>38</v>
      </c>
      <c r="R6" s="23" t="s">
        <v>43</v>
      </c>
      <c r="S6" s="23" t="s">
        <v>39</v>
      </c>
      <c r="T6" s="23" t="s">
        <v>40</v>
      </c>
    </row>
    <row r="7" spans="1:20" ht="33" customHeight="1" thickTop="1" x14ac:dyDescent="0.25">
      <c r="A7" s="25"/>
      <c r="B7" s="44">
        <v>1</v>
      </c>
      <c r="C7" s="58" t="s">
        <v>47</v>
      </c>
      <c r="D7" s="59">
        <v>15</v>
      </c>
      <c r="E7" s="60" t="s">
        <v>48</v>
      </c>
      <c r="F7" s="61" t="s">
        <v>49</v>
      </c>
      <c r="G7" s="45">
        <f t="shared" ref="G7:G56" si="0">D7*H7</f>
        <v>405</v>
      </c>
      <c r="H7" s="46">
        <v>27</v>
      </c>
      <c r="I7" s="151"/>
      <c r="J7" s="47">
        <f t="shared" ref="J7:J14" si="1">D7*I7</f>
        <v>0</v>
      </c>
      <c r="K7" s="48" t="str">
        <f t="shared" ref="K7:K14" si="2">IF(ISNUMBER(I7), IF(I7&gt;H7,"NEVYHOVUJE","VYHOVUJE")," ")</f>
        <v xml:space="preserve"> </v>
      </c>
      <c r="L7" s="148" t="s">
        <v>44</v>
      </c>
      <c r="M7" s="145" t="s">
        <v>144</v>
      </c>
      <c r="N7" s="127"/>
      <c r="O7" s="127"/>
      <c r="P7" s="131" t="s">
        <v>146</v>
      </c>
      <c r="Q7" s="131" t="s">
        <v>147</v>
      </c>
      <c r="R7" s="129" t="s">
        <v>45</v>
      </c>
      <c r="S7" s="127"/>
      <c r="T7" s="54" t="s">
        <v>17</v>
      </c>
    </row>
    <row r="8" spans="1:20" ht="25.9" customHeight="1" x14ac:dyDescent="0.25">
      <c r="B8" s="26">
        <v>2</v>
      </c>
      <c r="C8" s="62" t="s">
        <v>50</v>
      </c>
      <c r="D8" s="63">
        <v>3</v>
      </c>
      <c r="E8" s="64" t="s">
        <v>51</v>
      </c>
      <c r="F8" s="62" t="s">
        <v>52</v>
      </c>
      <c r="G8" s="27">
        <f t="shared" si="0"/>
        <v>300</v>
      </c>
      <c r="H8" s="40">
        <v>100</v>
      </c>
      <c r="I8" s="152"/>
      <c r="J8" s="28">
        <f t="shared" si="1"/>
        <v>0</v>
      </c>
      <c r="K8" s="41" t="str">
        <f t="shared" si="2"/>
        <v xml:space="preserve"> </v>
      </c>
      <c r="L8" s="149"/>
      <c r="M8" s="146"/>
      <c r="N8" s="116"/>
      <c r="O8" s="116"/>
      <c r="P8" s="122"/>
      <c r="Q8" s="122"/>
      <c r="R8" s="119"/>
      <c r="S8" s="116"/>
      <c r="T8" s="36" t="s">
        <v>12</v>
      </c>
    </row>
    <row r="9" spans="1:20" ht="25.9" customHeight="1" x14ac:dyDescent="0.25">
      <c r="B9" s="26">
        <v>3</v>
      </c>
      <c r="C9" s="62" t="s">
        <v>53</v>
      </c>
      <c r="D9" s="63">
        <v>3</v>
      </c>
      <c r="E9" s="64" t="s">
        <v>51</v>
      </c>
      <c r="F9" s="62" t="s">
        <v>54</v>
      </c>
      <c r="G9" s="27">
        <f t="shared" si="0"/>
        <v>300</v>
      </c>
      <c r="H9" s="40">
        <v>100</v>
      </c>
      <c r="I9" s="152"/>
      <c r="J9" s="28">
        <f t="shared" si="1"/>
        <v>0</v>
      </c>
      <c r="K9" s="41" t="str">
        <f t="shared" si="2"/>
        <v xml:space="preserve"> </v>
      </c>
      <c r="L9" s="149"/>
      <c r="M9" s="146"/>
      <c r="N9" s="116"/>
      <c r="O9" s="116"/>
      <c r="P9" s="122"/>
      <c r="Q9" s="122"/>
      <c r="R9" s="119"/>
      <c r="S9" s="116"/>
      <c r="T9" s="36" t="s">
        <v>12</v>
      </c>
    </row>
    <row r="10" spans="1:20" ht="25.9" customHeight="1" x14ac:dyDescent="0.25">
      <c r="B10" s="26">
        <v>4</v>
      </c>
      <c r="C10" s="65" t="s">
        <v>55</v>
      </c>
      <c r="D10" s="63">
        <v>8</v>
      </c>
      <c r="E10" s="66" t="s">
        <v>56</v>
      </c>
      <c r="F10" s="65" t="s">
        <v>57</v>
      </c>
      <c r="G10" s="27">
        <f t="shared" si="0"/>
        <v>240</v>
      </c>
      <c r="H10" s="40">
        <v>30</v>
      </c>
      <c r="I10" s="152"/>
      <c r="J10" s="28">
        <f t="shared" si="1"/>
        <v>0</v>
      </c>
      <c r="K10" s="41" t="str">
        <f t="shared" si="2"/>
        <v xml:space="preserve"> </v>
      </c>
      <c r="L10" s="149"/>
      <c r="M10" s="146"/>
      <c r="N10" s="116"/>
      <c r="O10" s="116"/>
      <c r="P10" s="122"/>
      <c r="Q10" s="122"/>
      <c r="R10" s="119"/>
      <c r="S10" s="116"/>
      <c r="T10" s="53" t="s">
        <v>13</v>
      </c>
    </row>
    <row r="11" spans="1:20" ht="25.9" customHeight="1" x14ac:dyDescent="0.25">
      <c r="B11" s="26">
        <v>5</v>
      </c>
      <c r="C11" s="65" t="s">
        <v>58</v>
      </c>
      <c r="D11" s="63">
        <v>5</v>
      </c>
      <c r="E11" s="66" t="s">
        <v>56</v>
      </c>
      <c r="F11" s="65" t="s">
        <v>59</v>
      </c>
      <c r="G11" s="27">
        <f t="shared" si="0"/>
        <v>650</v>
      </c>
      <c r="H11" s="40">
        <v>130</v>
      </c>
      <c r="I11" s="152"/>
      <c r="J11" s="28">
        <f t="shared" si="1"/>
        <v>0</v>
      </c>
      <c r="K11" s="41" t="str">
        <f t="shared" si="2"/>
        <v xml:space="preserve"> </v>
      </c>
      <c r="L11" s="149"/>
      <c r="M11" s="146"/>
      <c r="N11" s="116"/>
      <c r="O11" s="116"/>
      <c r="P11" s="122"/>
      <c r="Q11" s="122"/>
      <c r="R11" s="119"/>
      <c r="S11" s="116"/>
      <c r="T11" s="36" t="s">
        <v>13</v>
      </c>
    </row>
    <row r="12" spans="1:20" ht="25.9" customHeight="1" x14ac:dyDescent="0.25">
      <c r="B12" s="26">
        <v>6</v>
      </c>
      <c r="C12" s="65" t="s">
        <v>60</v>
      </c>
      <c r="D12" s="63">
        <v>3</v>
      </c>
      <c r="E12" s="66" t="s">
        <v>56</v>
      </c>
      <c r="F12" s="65" t="s">
        <v>61</v>
      </c>
      <c r="G12" s="27">
        <f t="shared" si="0"/>
        <v>300</v>
      </c>
      <c r="H12" s="40">
        <v>100</v>
      </c>
      <c r="I12" s="152"/>
      <c r="J12" s="28">
        <f t="shared" si="1"/>
        <v>0</v>
      </c>
      <c r="K12" s="41" t="str">
        <f t="shared" si="2"/>
        <v xml:space="preserve"> </v>
      </c>
      <c r="L12" s="149"/>
      <c r="M12" s="146"/>
      <c r="N12" s="116"/>
      <c r="O12" s="116"/>
      <c r="P12" s="122"/>
      <c r="Q12" s="122"/>
      <c r="R12" s="119"/>
      <c r="S12" s="116"/>
      <c r="T12" s="36" t="s">
        <v>13</v>
      </c>
    </row>
    <row r="13" spans="1:20" ht="21.6" customHeight="1" x14ac:dyDescent="0.25">
      <c r="B13" s="26">
        <v>7</v>
      </c>
      <c r="C13" s="62" t="s">
        <v>62</v>
      </c>
      <c r="D13" s="63">
        <v>10</v>
      </c>
      <c r="E13" s="64" t="s">
        <v>51</v>
      </c>
      <c r="F13" s="62" t="s">
        <v>63</v>
      </c>
      <c r="G13" s="27">
        <f t="shared" si="0"/>
        <v>600</v>
      </c>
      <c r="H13" s="40">
        <v>60</v>
      </c>
      <c r="I13" s="152"/>
      <c r="J13" s="28">
        <f t="shared" si="1"/>
        <v>0</v>
      </c>
      <c r="K13" s="41" t="str">
        <f t="shared" si="2"/>
        <v xml:space="preserve"> </v>
      </c>
      <c r="L13" s="149"/>
      <c r="M13" s="146"/>
      <c r="N13" s="116"/>
      <c r="O13" s="116"/>
      <c r="P13" s="122"/>
      <c r="Q13" s="122"/>
      <c r="R13" s="119"/>
      <c r="S13" s="116"/>
      <c r="T13" s="53" t="s">
        <v>18</v>
      </c>
    </row>
    <row r="14" spans="1:20" ht="33" customHeight="1" x14ac:dyDescent="0.25">
      <c r="B14" s="26">
        <v>8</v>
      </c>
      <c r="C14" s="65" t="s">
        <v>64</v>
      </c>
      <c r="D14" s="63">
        <v>10</v>
      </c>
      <c r="E14" s="67" t="s">
        <v>65</v>
      </c>
      <c r="F14" s="65" t="s">
        <v>66</v>
      </c>
      <c r="G14" s="27">
        <f t="shared" si="0"/>
        <v>600</v>
      </c>
      <c r="H14" s="40">
        <v>60</v>
      </c>
      <c r="I14" s="152"/>
      <c r="J14" s="28">
        <f t="shared" si="1"/>
        <v>0</v>
      </c>
      <c r="K14" s="41" t="str">
        <f t="shared" si="2"/>
        <v xml:space="preserve"> </v>
      </c>
      <c r="L14" s="149"/>
      <c r="M14" s="146"/>
      <c r="N14" s="116"/>
      <c r="O14" s="116"/>
      <c r="P14" s="122"/>
      <c r="Q14" s="122"/>
      <c r="R14" s="119"/>
      <c r="S14" s="116"/>
      <c r="T14" s="53" t="s">
        <v>14</v>
      </c>
    </row>
    <row r="15" spans="1:20" ht="27" customHeight="1" x14ac:dyDescent="0.25">
      <c r="B15" s="26">
        <v>9</v>
      </c>
      <c r="C15" s="62" t="s">
        <v>67</v>
      </c>
      <c r="D15" s="63">
        <v>5</v>
      </c>
      <c r="E15" s="68" t="s">
        <v>51</v>
      </c>
      <c r="F15" s="62" t="s">
        <v>68</v>
      </c>
      <c r="G15" s="27">
        <f t="shared" si="0"/>
        <v>100</v>
      </c>
      <c r="H15" s="40">
        <v>20</v>
      </c>
      <c r="I15" s="152"/>
      <c r="J15" s="28">
        <f t="shared" ref="J15:J38" si="3">D15*I15</f>
        <v>0</v>
      </c>
      <c r="K15" s="41" t="str">
        <f t="shared" ref="K15:K38" si="4">IF(ISNUMBER(I15), IF(I15&gt;H15,"NEVYHOVUJE","VYHOVUJE")," ")</f>
        <v xml:space="preserve"> </v>
      </c>
      <c r="L15" s="149"/>
      <c r="M15" s="146"/>
      <c r="N15" s="116"/>
      <c r="O15" s="116"/>
      <c r="P15" s="122"/>
      <c r="Q15" s="122"/>
      <c r="R15" s="119"/>
      <c r="S15" s="116"/>
      <c r="T15" s="53" t="s">
        <v>16</v>
      </c>
    </row>
    <row r="16" spans="1:20" ht="27" customHeight="1" x14ac:dyDescent="0.25">
      <c r="B16" s="26">
        <v>10</v>
      </c>
      <c r="C16" s="62" t="s">
        <v>69</v>
      </c>
      <c r="D16" s="63">
        <v>3</v>
      </c>
      <c r="E16" s="64" t="s">
        <v>51</v>
      </c>
      <c r="F16" s="62" t="s">
        <v>70</v>
      </c>
      <c r="G16" s="27">
        <f t="shared" si="0"/>
        <v>270</v>
      </c>
      <c r="H16" s="40">
        <v>90</v>
      </c>
      <c r="I16" s="152"/>
      <c r="J16" s="28">
        <f t="shared" si="3"/>
        <v>0</v>
      </c>
      <c r="K16" s="41" t="str">
        <f t="shared" si="4"/>
        <v xml:space="preserve"> </v>
      </c>
      <c r="L16" s="149"/>
      <c r="M16" s="146"/>
      <c r="N16" s="116"/>
      <c r="O16" s="116"/>
      <c r="P16" s="122"/>
      <c r="Q16" s="122"/>
      <c r="R16" s="119"/>
      <c r="S16" s="116"/>
      <c r="T16" s="53" t="s">
        <v>29</v>
      </c>
    </row>
    <row r="17" spans="2:20" ht="27" customHeight="1" x14ac:dyDescent="0.25">
      <c r="B17" s="26">
        <v>11</v>
      </c>
      <c r="C17" s="62" t="s">
        <v>71</v>
      </c>
      <c r="D17" s="63">
        <v>2</v>
      </c>
      <c r="E17" s="64" t="s">
        <v>72</v>
      </c>
      <c r="F17" s="62" t="s">
        <v>73</v>
      </c>
      <c r="G17" s="27">
        <f t="shared" si="0"/>
        <v>80</v>
      </c>
      <c r="H17" s="40">
        <v>40</v>
      </c>
      <c r="I17" s="152"/>
      <c r="J17" s="28">
        <f t="shared" si="3"/>
        <v>0</v>
      </c>
      <c r="K17" s="41" t="str">
        <f t="shared" si="4"/>
        <v xml:space="preserve"> </v>
      </c>
      <c r="L17" s="149"/>
      <c r="M17" s="146"/>
      <c r="N17" s="116"/>
      <c r="O17" s="116"/>
      <c r="P17" s="122"/>
      <c r="Q17" s="122"/>
      <c r="R17" s="119"/>
      <c r="S17" s="116"/>
      <c r="T17" s="36" t="s">
        <v>21</v>
      </c>
    </row>
    <row r="18" spans="2:20" ht="27" customHeight="1" x14ac:dyDescent="0.25">
      <c r="B18" s="26">
        <v>12</v>
      </c>
      <c r="C18" s="62" t="s">
        <v>74</v>
      </c>
      <c r="D18" s="63">
        <v>3</v>
      </c>
      <c r="E18" s="64" t="s">
        <v>51</v>
      </c>
      <c r="F18" s="62" t="s">
        <v>75</v>
      </c>
      <c r="G18" s="27">
        <f t="shared" si="0"/>
        <v>36</v>
      </c>
      <c r="H18" s="40">
        <v>12</v>
      </c>
      <c r="I18" s="152"/>
      <c r="J18" s="28">
        <f t="shared" si="3"/>
        <v>0</v>
      </c>
      <c r="K18" s="41" t="str">
        <f t="shared" si="4"/>
        <v xml:space="preserve"> </v>
      </c>
      <c r="L18" s="149"/>
      <c r="M18" s="146"/>
      <c r="N18" s="116"/>
      <c r="O18" s="116"/>
      <c r="P18" s="122"/>
      <c r="Q18" s="122"/>
      <c r="R18" s="119"/>
      <c r="S18" s="116"/>
      <c r="T18" s="53" t="s">
        <v>23</v>
      </c>
    </row>
    <row r="19" spans="2:20" ht="27" customHeight="1" thickBot="1" x14ac:dyDescent="0.3">
      <c r="B19" s="105">
        <v>13</v>
      </c>
      <c r="C19" s="106" t="s">
        <v>76</v>
      </c>
      <c r="D19" s="107">
        <v>5</v>
      </c>
      <c r="E19" s="108" t="s">
        <v>72</v>
      </c>
      <c r="F19" s="106" t="s">
        <v>77</v>
      </c>
      <c r="G19" s="109">
        <f t="shared" si="0"/>
        <v>50</v>
      </c>
      <c r="H19" s="110">
        <v>10</v>
      </c>
      <c r="I19" s="153"/>
      <c r="J19" s="111">
        <f t="shared" si="3"/>
        <v>0</v>
      </c>
      <c r="K19" s="112" t="str">
        <f t="shared" si="4"/>
        <v xml:space="preserve"> </v>
      </c>
      <c r="L19" s="150"/>
      <c r="M19" s="147"/>
      <c r="N19" s="128"/>
      <c r="O19" s="128"/>
      <c r="P19" s="132"/>
      <c r="Q19" s="132"/>
      <c r="R19" s="130"/>
      <c r="S19" s="128"/>
      <c r="T19" s="113" t="s">
        <v>23</v>
      </c>
    </row>
    <row r="20" spans="2:20" ht="48" customHeight="1" x14ac:dyDescent="0.25">
      <c r="B20" s="96">
        <v>14</v>
      </c>
      <c r="C20" s="97" t="s">
        <v>78</v>
      </c>
      <c r="D20" s="98">
        <v>1</v>
      </c>
      <c r="E20" s="99" t="s">
        <v>72</v>
      </c>
      <c r="F20" s="100" t="s">
        <v>79</v>
      </c>
      <c r="G20" s="101">
        <f t="shared" si="0"/>
        <v>500</v>
      </c>
      <c r="H20" s="102">
        <v>500</v>
      </c>
      <c r="I20" s="154"/>
      <c r="J20" s="103">
        <f t="shared" si="3"/>
        <v>0</v>
      </c>
      <c r="K20" s="104" t="str">
        <f t="shared" si="4"/>
        <v xml:space="preserve"> </v>
      </c>
      <c r="L20" s="114" t="s">
        <v>44</v>
      </c>
      <c r="M20" s="114" t="s">
        <v>144</v>
      </c>
      <c r="N20" s="116"/>
      <c r="O20" s="116"/>
      <c r="P20" s="126" t="s">
        <v>148</v>
      </c>
      <c r="Q20" s="126" t="s">
        <v>149</v>
      </c>
      <c r="R20" s="119" t="s">
        <v>45</v>
      </c>
      <c r="S20" s="116"/>
      <c r="T20" s="99" t="s">
        <v>23</v>
      </c>
    </row>
    <row r="21" spans="2:20" ht="48" customHeight="1" thickBot="1" x14ac:dyDescent="0.3">
      <c r="B21" s="49">
        <v>15</v>
      </c>
      <c r="C21" s="80" t="s">
        <v>80</v>
      </c>
      <c r="D21" s="50">
        <v>4</v>
      </c>
      <c r="E21" s="52" t="s">
        <v>72</v>
      </c>
      <c r="F21" s="81" t="s">
        <v>81</v>
      </c>
      <c r="G21" s="82">
        <f t="shared" si="0"/>
        <v>240</v>
      </c>
      <c r="H21" s="51">
        <v>60</v>
      </c>
      <c r="I21" s="155"/>
      <c r="J21" s="83">
        <f t="shared" si="3"/>
        <v>0</v>
      </c>
      <c r="K21" s="84" t="str">
        <f t="shared" si="4"/>
        <v xml:space="preserve"> </v>
      </c>
      <c r="L21" s="114"/>
      <c r="M21" s="114"/>
      <c r="N21" s="116"/>
      <c r="O21" s="116"/>
      <c r="P21" s="114"/>
      <c r="Q21" s="114"/>
      <c r="R21" s="119"/>
      <c r="S21" s="116"/>
      <c r="T21" s="52" t="s">
        <v>23</v>
      </c>
    </row>
    <row r="22" spans="2:20" ht="33" customHeight="1" x14ac:dyDescent="0.25">
      <c r="B22" s="85">
        <v>16</v>
      </c>
      <c r="C22" s="86" t="s">
        <v>47</v>
      </c>
      <c r="D22" s="87">
        <v>1280</v>
      </c>
      <c r="E22" s="88" t="s">
        <v>48</v>
      </c>
      <c r="F22" s="89" t="s">
        <v>49</v>
      </c>
      <c r="G22" s="90">
        <f t="shared" si="0"/>
        <v>29440</v>
      </c>
      <c r="H22" s="91">
        <v>23</v>
      </c>
      <c r="I22" s="156"/>
      <c r="J22" s="92">
        <f t="shared" si="3"/>
        <v>0</v>
      </c>
      <c r="K22" s="93" t="str">
        <f t="shared" si="4"/>
        <v xml:space="preserve"> </v>
      </c>
      <c r="L22" s="124" t="s">
        <v>44</v>
      </c>
      <c r="M22" s="124" t="s">
        <v>144</v>
      </c>
      <c r="N22" s="115"/>
      <c r="O22" s="94"/>
      <c r="P22" s="121" t="s">
        <v>150</v>
      </c>
      <c r="Q22" s="121" t="s">
        <v>151</v>
      </c>
      <c r="R22" s="118" t="s">
        <v>145</v>
      </c>
      <c r="S22" s="115"/>
      <c r="T22" s="95" t="s">
        <v>17</v>
      </c>
    </row>
    <row r="23" spans="2:20" ht="33" customHeight="1" x14ac:dyDescent="0.25">
      <c r="B23" s="26">
        <v>17</v>
      </c>
      <c r="C23" s="72" t="s">
        <v>82</v>
      </c>
      <c r="D23" s="63">
        <v>1440</v>
      </c>
      <c r="E23" s="73" t="s">
        <v>83</v>
      </c>
      <c r="F23" s="74" t="s">
        <v>84</v>
      </c>
      <c r="G23" s="27">
        <f t="shared" si="0"/>
        <v>38880</v>
      </c>
      <c r="H23" s="40">
        <v>27</v>
      </c>
      <c r="I23" s="152"/>
      <c r="J23" s="28">
        <f t="shared" si="3"/>
        <v>0</v>
      </c>
      <c r="K23" s="41" t="str">
        <f t="shared" si="4"/>
        <v xml:space="preserve"> </v>
      </c>
      <c r="L23" s="114"/>
      <c r="M23" s="114"/>
      <c r="N23" s="116"/>
      <c r="O23" s="78"/>
      <c r="P23" s="122"/>
      <c r="Q23" s="122"/>
      <c r="R23" s="119"/>
      <c r="S23" s="116"/>
      <c r="T23" s="36" t="s">
        <v>15</v>
      </c>
    </row>
    <row r="24" spans="2:20" ht="33" customHeight="1" x14ac:dyDescent="0.25">
      <c r="B24" s="26">
        <v>18</v>
      </c>
      <c r="C24" s="62" t="s">
        <v>85</v>
      </c>
      <c r="D24" s="63">
        <v>50</v>
      </c>
      <c r="E24" s="75" t="s">
        <v>72</v>
      </c>
      <c r="F24" s="62" t="s">
        <v>86</v>
      </c>
      <c r="G24" s="27">
        <f t="shared" si="0"/>
        <v>3050</v>
      </c>
      <c r="H24" s="40">
        <v>61</v>
      </c>
      <c r="I24" s="152"/>
      <c r="J24" s="28">
        <f t="shared" si="3"/>
        <v>0</v>
      </c>
      <c r="K24" s="41" t="str">
        <f t="shared" si="4"/>
        <v xml:space="preserve"> </v>
      </c>
      <c r="L24" s="114"/>
      <c r="M24" s="114"/>
      <c r="N24" s="116"/>
      <c r="O24" s="78"/>
      <c r="P24" s="122"/>
      <c r="Q24" s="122"/>
      <c r="R24" s="119"/>
      <c r="S24" s="116"/>
      <c r="T24" s="36" t="s">
        <v>25</v>
      </c>
    </row>
    <row r="25" spans="2:20" ht="33" customHeight="1" x14ac:dyDescent="0.25">
      <c r="B25" s="26">
        <v>19</v>
      </c>
      <c r="C25" s="62" t="s">
        <v>87</v>
      </c>
      <c r="D25" s="63">
        <v>20</v>
      </c>
      <c r="E25" s="75" t="s">
        <v>72</v>
      </c>
      <c r="F25" s="62" t="s">
        <v>88</v>
      </c>
      <c r="G25" s="27">
        <f t="shared" si="0"/>
        <v>3000</v>
      </c>
      <c r="H25" s="40">
        <v>150</v>
      </c>
      <c r="I25" s="152"/>
      <c r="J25" s="28">
        <f t="shared" si="3"/>
        <v>0</v>
      </c>
      <c r="K25" s="41" t="str">
        <f t="shared" si="4"/>
        <v xml:space="preserve"> </v>
      </c>
      <c r="L25" s="114"/>
      <c r="M25" s="114"/>
      <c r="N25" s="116"/>
      <c r="O25" s="78"/>
      <c r="P25" s="122"/>
      <c r="Q25" s="122"/>
      <c r="R25" s="119"/>
      <c r="S25" s="116"/>
      <c r="T25" s="53" t="s">
        <v>25</v>
      </c>
    </row>
    <row r="26" spans="2:20" ht="25.15" customHeight="1" x14ac:dyDescent="0.25">
      <c r="B26" s="26">
        <v>20</v>
      </c>
      <c r="C26" s="62" t="s">
        <v>89</v>
      </c>
      <c r="D26" s="63">
        <v>1</v>
      </c>
      <c r="E26" s="75" t="s">
        <v>72</v>
      </c>
      <c r="F26" s="62" t="s">
        <v>90</v>
      </c>
      <c r="G26" s="27">
        <f t="shared" si="0"/>
        <v>320</v>
      </c>
      <c r="H26" s="40">
        <v>320</v>
      </c>
      <c r="I26" s="152"/>
      <c r="J26" s="28">
        <f t="shared" si="3"/>
        <v>0</v>
      </c>
      <c r="K26" s="41" t="str">
        <f t="shared" si="4"/>
        <v xml:space="preserve"> </v>
      </c>
      <c r="L26" s="114"/>
      <c r="M26" s="114"/>
      <c r="N26" s="116"/>
      <c r="O26" s="78"/>
      <c r="P26" s="122"/>
      <c r="Q26" s="122"/>
      <c r="R26" s="119"/>
      <c r="S26" s="116"/>
      <c r="T26" s="53" t="s">
        <v>23</v>
      </c>
    </row>
    <row r="27" spans="2:20" ht="25.15" customHeight="1" x14ac:dyDescent="0.25">
      <c r="B27" s="26">
        <v>21</v>
      </c>
      <c r="C27" s="62" t="s">
        <v>91</v>
      </c>
      <c r="D27" s="63">
        <v>1</v>
      </c>
      <c r="E27" s="75" t="s">
        <v>72</v>
      </c>
      <c r="F27" s="62" t="s">
        <v>92</v>
      </c>
      <c r="G27" s="27">
        <f t="shared" si="0"/>
        <v>500</v>
      </c>
      <c r="H27" s="40">
        <v>500</v>
      </c>
      <c r="I27" s="152"/>
      <c r="J27" s="28">
        <f t="shared" si="3"/>
        <v>0</v>
      </c>
      <c r="K27" s="41" t="str">
        <f t="shared" si="4"/>
        <v xml:space="preserve"> </v>
      </c>
      <c r="L27" s="114"/>
      <c r="M27" s="114"/>
      <c r="N27" s="116"/>
      <c r="O27" s="78"/>
      <c r="P27" s="122"/>
      <c r="Q27" s="122"/>
      <c r="R27" s="119"/>
      <c r="S27" s="116"/>
      <c r="T27" s="36" t="s">
        <v>23</v>
      </c>
    </row>
    <row r="28" spans="2:20" ht="33" customHeight="1" x14ac:dyDescent="0.25">
      <c r="B28" s="26">
        <v>22</v>
      </c>
      <c r="C28" s="76" t="s">
        <v>93</v>
      </c>
      <c r="D28" s="63">
        <v>10</v>
      </c>
      <c r="E28" s="66" t="s">
        <v>72</v>
      </c>
      <c r="F28" s="77" t="s">
        <v>94</v>
      </c>
      <c r="G28" s="27">
        <f t="shared" si="0"/>
        <v>750</v>
      </c>
      <c r="H28" s="40">
        <v>75</v>
      </c>
      <c r="I28" s="152"/>
      <c r="J28" s="28">
        <f t="shared" si="3"/>
        <v>0</v>
      </c>
      <c r="K28" s="41" t="str">
        <f t="shared" si="4"/>
        <v xml:space="preserve"> </v>
      </c>
      <c r="L28" s="114"/>
      <c r="M28" s="114"/>
      <c r="N28" s="116"/>
      <c r="O28" s="78"/>
      <c r="P28" s="122"/>
      <c r="Q28" s="122"/>
      <c r="R28" s="119"/>
      <c r="S28" s="116"/>
      <c r="T28" s="36" t="s">
        <v>23</v>
      </c>
    </row>
    <row r="29" spans="2:20" ht="27" customHeight="1" x14ac:dyDescent="0.25">
      <c r="B29" s="26">
        <v>23</v>
      </c>
      <c r="C29" s="76" t="s">
        <v>95</v>
      </c>
      <c r="D29" s="63">
        <v>10</v>
      </c>
      <c r="E29" s="66" t="s">
        <v>72</v>
      </c>
      <c r="F29" s="65" t="s">
        <v>96</v>
      </c>
      <c r="G29" s="27">
        <f t="shared" si="0"/>
        <v>300</v>
      </c>
      <c r="H29" s="40">
        <v>30</v>
      </c>
      <c r="I29" s="152"/>
      <c r="J29" s="28">
        <f t="shared" si="3"/>
        <v>0</v>
      </c>
      <c r="K29" s="41" t="str">
        <f t="shared" si="4"/>
        <v xml:space="preserve"> </v>
      </c>
      <c r="L29" s="114"/>
      <c r="M29" s="114"/>
      <c r="N29" s="116"/>
      <c r="O29" s="78"/>
      <c r="P29" s="122"/>
      <c r="Q29" s="122"/>
      <c r="R29" s="119"/>
      <c r="S29" s="116"/>
      <c r="T29" s="53" t="s">
        <v>23</v>
      </c>
    </row>
    <row r="30" spans="2:20" ht="27" customHeight="1" x14ac:dyDescent="0.25">
      <c r="B30" s="26">
        <v>24</v>
      </c>
      <c r="C30" s="76" t="s">
        <v>97</v>
      </c>
      <c r="D30" s="63">
        <v>50</v>
      </c>
      <c r="E30" s="66" t="s">
        <v>72</v>
      </c>
      <c r="F30" s="65" t="s">
        <v>98</v>
      </c>
      <c r="G30" s="27">
        <f t="shared" si="0"/>
        <v>2250</v>
      </c>
      <c r="H30" s="40">
        <v>45</v>
      </c>
      <c r="I30" s="152"/>
      <c r="J30" s="28">
        <f t="shared" si="3"/>
        <v>0</v>
      </c>
      <c r="K30" s="41" t="str">
        <f t="shared" si="4"/>
        <v xml:space="preserve"> </v>
      </c>
      <c r="L30" s="114"/>
      <c r="M30" s="114"/>
      <c r="N30" s="116"/>
      <c r="O30" s="78"/>
      <c r="P30" s="122"/>
      <c r="Q30" s="122"/>
      <c r="R30" s="119"/>
      <c r="S30" s="116"/>
      <c r="T30" s="53" t="s">
        <v>23</v>
      </c>
    </row>
    <row r="31" spans="2:20" ht="33" customHeight="1" x14ac:dyDescent="0.25">
      <c r="B31" s="26">
        <v>25</v>
      </c>
      <c r="C31" s="62" t="s">
        <v>99</v>
      </c>
      <c r="D31" s="63">
        <v>10</v>
      </c>
      <c r="E31" s="64" t="s">
        <v>72</v>
      </c>
      <c r="F31" s="62" t="s">
        <v>100</v>
      </c>
      <c r="G31" s="27">
        <f t="shared" si="0"/>
        <v>230</v>
      </c>
      <c r="H31" s="40">
        <v>23</v>
      </c>
      <c r="I31" s="152"/>
      <c r="J31" s="28">
        <f t="shared" si="3"/>
        <v>0</v>
      </c>
      <c r="K31" s="41" t="str">
        <f t="shared" si="4"/>
        <v xml:space="preserve"> </v>
      </c>
      <c r="L31" s="114"/>
      <c r="M31" s="114"/>
      <c r="N31" s="116"/>
      <c r="O31" s="78"/>
      <c r="P31" s="122"/>
      <c r="Q31" s="122"/>
      <c r="R31" s="119"/>
      <c r="S31" s="116"/>
      <c r="T31" s="36" t="s">
        <v>28</v>
      </c>
    </row>
    <row r="32" spans="2:20" ht="33" customHeight="1" x14ac:dyDescent="0.25">
      <c r="B32" s="26">
        <v>26</v>
      </c>
      <c r="C32" s="62" t="s">
        <v>101</v>
      </c>
      <c r="D32" s="63">
        <v>50</v>
      </c>
      <c r="E32" s="64" t="s">
        <v>72</v>
      </c>
      <c r="F32" s="62" t="s">
        <v>102</v>
      </c>
      <c r="G32" s="27">
        <f t="shared" si="0"/>
        <v>2000</v>
      </c>
      <c r="H32" s="40">
        <v>40</v>
      </c>
      <c r="I32" s="152"/>
      <c r="J32" s="28">
        <f t="shared" si="3"/>
        <v>0</v>
      </c>
      <c r="K32" s="41" t="str">
        <f t="shared" si="4"/>
        <v xml:space="preserve"> </v>
      </c>
      <c r="L32" s="114"/>
      <c r="M32" s="114"/>
      <c r="N32" s="116"/>
      <c r="O32" s="78"/>
      <c r="P32" s="122"/>
      <c r="Q32" s="122"/>
      <c r="R32" s="119"/>
      <c r="S32" s="116"/>
      <c r="T32" s="36" t="s">
        <v>23</v>
      </c>
    </row>
    <row r="33" spans="2:20" ht="28.9" customHeight="1" x14ac:dyDescent="0.25">
      <c r="B33" s="26">
        <v>27</v>
      </c>
      <c r="C33" s="65" t="s">
        <v>103</v>
      </c>
      <c r="D33" s="63">
        <v>50</v>
      </c>
      <c r="E33" s="66" t="s">
        <v>72</v>
      </c>
      <c r="F33" s="65" t="s">
        <v>104</v>
      </c>
      <c r="G33" s="27">
        <f t="shared" si="0"/>
        <v>2000</v>
      </c>
      <c r="H33" s="40">
        <v>40</v>
      </c>
      <c r="I33" s="152"/>
      <c r="J33" s="28">
        <f t="shared" si="3"/>
        <v>0</v>
      </c>
      <c r="K33" s="41" t="str">
        <f t="shared" si="4"/>
        <v xml:space="preserve"> </v>
      </c>
      <c r="L33" s="114"/>
      <c r="M33" s="114"/>
      <c r="N33" s="116"/>
      <c r="O33" s="78"/>
      <c r="P33" s="122"/>
      <c r="Q33" s="122"/>
      <c r="R33" s="119"/>
      <c r="S33" s="116"/>
      <c r="T33" s="36" t="s">
        <v>23</v>
      </c>
    </row>
    <row r="34" spans="2:20" ht="28.9" customHeight="1" x14ac:dyDescent="0.25">
      <c r="B34" s="26">
        <v>28</v>
      </c>
      <c r="C34" s="62" t="s">
        <v>105</v>
      </c>
      <c r="D34" s="63">
        <v>30</v>
      </c>
      <c r="E34" s="64" t="s">
        <v>72</v>
      </c>
      <c r="F34" s="62" t="s">
        <v>106</v>
      </c>
      <c r="G34" s="27">
        <f t="shared" si="0"/>
        <v>1200</v>
      </c>
      <c r="H34" s="40">
        <v>40</v>
      </c>
      <c r="I34" s="152"/>
      <c r="J34" s="28">
        <f t="shared" si="3"/>
        <v>0</v>
      </c>
      <c r="K34" s="41" t="str">
        <f t="shared" si="4"/>
        <v xml:space="preserve"> </v>
      </c>
      <c r="L34" s="114"/>
      <c r="M34" s="114"/>
      <c r="N34" s="116"/>
      <c r="O34" s="78"/>
      <c r="P34" s="122"/>
      <c r="Q34" s="122"/>
      <c r="R34" s="119"/>
      <c r="S34" s="116"/>
      <c r="T34" s="36" t="s">
        <v>27</v>
      </c>
    </row>
    <row r="35" spans="2:20" ht="33" customHeight="1" x14ac:dyDescent="0.25">
      <c r="B35" s="26">
        <v>29</v>
      </c>
      <c r="C35" s="62" t="s">
        <v>107</v>
      </c>
      <c r="D35" s="63">
        <v>10</v>
      </c>
      <c r="E35" s="64" t="s">
        <v>72</v>
      </c>
      <c r="F35" s="62" t="s">
        <v>108</v>
      </c>
      <c r="G35" s="27">
        <f t="shared" si="0"/>
        <v>650</v>
      </c>
      <c r="H35" s="40">
        <v>65</v>
      </c>
      <c r="I35" s="152"/>
      <c r="J35" s="28">
        <f t="shared" si="3"/>
        <v>0</v>
      </c>
      <c r="K35" s="41" t="str">
        <f t="shared" si="4"/>
        <v xml:space="preserve"> </v>
      </c>
      <c r="L35" s="114"/>
      <c r="M35" s="114"/>
      <c r="N35" s="116"/>
      <c r="O35" s="78"/>
      <c r="P35" s="122"/>
      <c r="Q35" s="122"/>
      <c r="R35" s="119"/>
      <c r="S35" s="116"/>
      <c r="T35" s="53" t="s">
        <v>27</v>
      </c>
    </row>
    <row r="36" spans="2:20" ht="25.9" customHeight="1" x14ac:dyDescent="0.25">
      <c r="B36" s="26">
        <v>30</v>
      </c>
      <c r="C36" s="62" t="s">
        <v>109</v>
      </c>
      <c r="D36" s="63">
        <v>50</v>
      </c>
      <c r="E36" s="64" t="s">
        <v>72</v>
      </c>
      <c r="F36" s="62" t="s">
        <v>110</v>
      </c>
      <c r="G36" s="27">
        <f t="shared" si="0"/>
        <v>1500</v>
      </c>
      <c r="H36" s="40">
        <v>30</v>
      </c>
      <c r="I36" s="152"/>
      <c r="J36" s="28">
        <f t="shared" si="3"/>
        <v>0</v>
      </c>
      <c r="K36" s="41" t="str">
        <f t="shared" si="4"/>
        <v xml:space="preserve"> </v>
      </c>
      <c r="L36" s="114"/>
      <c r="M36" s="114"/>
      <c r="N36" s="116"/>
      <c r="O36" s="78"/>
      <c r="P36" s="122"/>
      <c r="Q36" s="122"/>
      <c r="R36" s="119"/>
      <c r="S36" s="116"/>
      <c r="T36" s="36" t="s">
        <v>27</v>
      </c>
    </row>
    <row r="37" spans="2:20" ht="25.9" customHeight="1" x14ac:dyDescent="0.25">
      <c r="B37" s="26">
        <v>31</v>
      </c>
      <c r="C37" s="62" t="s">
        <v>111</v>
      </c>
      <c r="D37" s="63">
        <v>30</v>
      </c>
      <c r="E37" s="64" t="s">
        <v>72</v>
      </c>
      <c r="F37" s="62" t="s">
        <v>112</v>
      </c>
      <c r="G37" s="27">
        <f t="shared" si="0"/>
        <v>1050</v>
      </c>
      <c r="H37" s="40">
        <v>35</v>
      </c>
      <c r="I37" s="152"/>
      <c r="J37" s="28">
        <f t="shared" si="3"/>
        <v>0</v>
      </c>
      <c r="K37" s="41" t="str">
        <f t="shared" si="4"/>
        <v xml:space="preserve"> </v>
      </c>
      <c r="L37" s="114"/>
      <c r="M37" s="114"/>
      <c r="N37" s="116"/>
      <c r="O37" s="78"/>
      <c r="P37" s="122"/>
      <c r="Q37" s="122"/>
      <c r="R37" s="119"/>
      <c r="S37" s="116"/>
      <c r="T37" s="36" t="s">
        <v>27</v>
      </c>
    </row>
    <row r="38" spans="2:20" ht="25.9" customHeight="1" x14ac:dyDescent="0.25">
      <c r="B38" s="26">
        <v>32</v>
      </c>
      <c r="C38" s="62" t="s">
        <v>113</v>
      </c>
      <c r="D38" s="63">
        <v>50</v>
      </c>
      <c r="E38" s="64" t="s">
        <v>51</v>
      </c>
      <c r="F38" s="62" t="s">
        <v>114</v>
      </c>
      <c r="G38" s="27">
        <f t="shared" si="0"/>
        <v>2000</v>
      </c>
      <c r="H38" s="40">
        <v>40</v>
      </c>
      <c r="I38" s="152"/>
      <c r="J38" s="28">
        <f t="shared" si="3"/>
        <v>0</v>
      </c>
      <c r="K38" s="41" t="str">
        <f t="shared" si="4"/>
        <v xml:space="preserve"> </v>
      </c>
      <c r="L38" s="114"/>
      <c r="M38" s="114"/>
      <c r="N38" s="116"/>
      <c r="O38" s="78"/>
      <c r="P38" s="122"/>
      <c r="Q38" s="122"/>
      <c r="R38" s="119"/>
      <c r="S38" s="116"/>
      <c r="T38" s="36" t="s">
        <v>27</v>
      </c>
    </row>
    <row r="39" spans="2:20" ht="25.9" customHeight="1" x14ac:dyDescent="0.25">
      <c r="B39" s="26">
        <v>33</v>
      </c>
      <c r="C39" s="65" t="s">
        <v>115</v>
      </c>
      <c r="D39" s="63">
        <v>100</v>
      </c>
      <c r="E39" s="66" t="s">
        <v>72</v>
      </c>
      <c r="F39" s="65" t="s">
        <v>116</v>
      </c>
      <c r="G39" s="27">
        <f t="shared" si="0"/>
        <v>2000</v>
      </c>
      <c r="H39" s="40">
        <v>20</v>
      </c>
      <c r="I39" s="152"/>
      <c r="J39" s="28">
        <f t="shared" ref="J39:J56" si="5">D39*I39</f>
        <v>0</v>
      </c>
      <c r="K39" s="41" t="str">
        <f t="shared" ref="K39:K56" si="6">IF(ISNUMBER(I39), IF(I39&gt;H39,"NEVYHOVUJE","VYHOVUJE")," ")</f>
        <v xml:space="preserve"> </v>
      </c>
      <c r="L39" s="114"/>
      <c r="M39" s="114"/>
      <c r="N39" s="116"/>
      <c r="O39" s="78"/>
      <c r="P39" s="122"/>
      <c r="Q39" s="122"/>
      <c r="R39" s="119"/>
      <c r="S39" s="116"/>
      <c r="T39" s="36" t="s">
        <v>22</v>
      </c>
    </row>
    <row r="40" spans="2:20" ht="33" customHeight="1" x14ac:dyDescent="0.25">
      <c r="B40" s="26">
        <v>34</v>
      </c>
      <c r="C40" s="62" t="s">
        <v>117</v>
      </c>
      <c r="D40" s="63">
        <v>30</v>
      </c>
      <c r="E40" s="64" t="s">
        <v>72</v>
      </c>
      <c r="F40" s="62" t="s">
        <v>118</v>
      </c>
      <c r="G40" s="27">
        <f t="shared" si="0"/>
        <v>2100</v>
      </c>
      <c r="H40" s="40">
        <v>70</v>
      </c>
      <c r="I40" s="152"/>
      <c r="J40" s="28">
        <f t="shared" si="5"/>
        <v>0</v>
      </c>
      <c r="K40" s="41" t="str">
        <f t="shared" si="6"/>
        <v xml:space="preserve"> </v>
      </c>
      <c r="L40" s="114"/>
      <c r="M40" s="114"/>
      <c r="N40" s="116"/>
      <c r="O40" s="78"/>
      <c r="P40" s="122"/>
      <c r="Q40" s="122"/>
      <c r="R40" s="119"/>
      <c r="S40" s="116"/>
      <c r="T40" s="36" t="s">
        <v>23</v>
      </c>
    </row>
    <row r="41" spans="2:20" ht="25.9" customHeight="1" x14ac:dyDescent="0.25">
      <c r="B41" s="26">
        <v>35</v>
      </c>
      <c r="C41" s="62" t="s">
        <v>119</v>
      </c>
      <c r="D41" s="63">
        <v>10</v>
      </c>
      <c r="E41" s="64" t="s">
        <v>72</v>
      </c>
      <c r="F41" s="62" t="s">
        <v>120</v>
      </c>
      <c r="G41" s="27">
        <f t="shared" si="0"/>
        <v>300</v>
      </c>
      <c r="H41" s="40">
        <v>30</v>
      </c>
      <c r="I41" s="152"/>
      <c r="J41" s="28">
        <f t="shared" si="5"/>
        <v>0</v>
      </c>
      <c r="K41" s="41" t="str">
        <f t="shared" si="6"/>
        <v xml:space="preserve"> </v>
      </c>
      <c r="L41" s="114"/>
      <c r="M41" s="114"/>
      <c r="N41" s="116"/>
      <c r="O41" s="78"/>
      <c r="P41" s="122"/>
      <c r="Q41" s="122"/>
      <c r="R41" s="119"/>
      <c r="S41" s="116"/>
      <c r="T41" s="53" t="s">
        <v>23</v>
      </c>
    </row>
    <row r="42" spans="2:20" ht="44.45" customHeight="1" x14ac:dyDescent="0.25">
      <c r="B42" s="26">
        <v>36</v>
      </c>
      <c r="C42" s="62" t="s">
        <v>121</v>
      </c>
      <c r="D42" s="63">
        <v>10</v>
      </c>
      <c r="E42" s="64" t="s">
        <v>72</v>
      </c>
      <c r="F42" s="62" t="s">
        <v>122</v>
      </c>
      <c r="G42" s="27">
        <f t="shared" si="0"/>
        <v>650</v>
      </c>
      <c r="H42" s="40">
        <v>65</v>
      </c>
      <c r="I42" s="152"/>
      <c r="J42" s="28">
        <f t="shared" si="5"/>
        <v>0</v>
      </c>
      <c r="K42" s="41" t="str">
        <f t="shared" si="6"/>
        <v xml:space="preserve"> </v>
      </c>
      <c r="L42" s="114"/>
      <c r="M42" s="114"/>
      <c r="N42" s="116"/>
      <c r="O42" s="78"/>
      <c r="P42" s="122"/>
      <c r="Q42" s="122"/>
      <c r="R42" s="119"/>
      <c r="S42" s="116"/>
      <c r="T42" s="36" t="s">
        <v>23</v>
      </c>
    </row>
    <row r="43" spans="2:20" ht="27" customHeight="1" x14ac:dyDescent="0.25">
      <c r="B43" s="26">
        <v>37</v>
      </c>
      <c r="C43" s="62" t="s">
        <v>123</v>
      </c>
      <c r="D43" s="63">
        <v>30</v>
      </c>
      <c r="E43" s="64" t="s">
        <v>72</v>
      </c>
      <c r="F43" s="62" t="s">
        <v>124</v>
      </c>
      <c r="G43" s="27">
        <f t="shared" si="0"/>
        <v>1050</v>
      </c>
      <c r="H43" s="40">
        <v>35</v>
      </c>
      <c r="I43" s="152"/>
      <c r="J43" s="28">
        <f t="shared" si="5"/>
        <v>0</v>
      </c>
      <c r="K43" s="41" t="str">
        <f t="shared" si="6"/>
        <v xml:space="preserve"> </v>
      </c>
      <c r="L43" s="114"/>
      <c r="M43" s="114"/>
      <c r="N43" s="116"/>
      <c r="O43" s="78"/>
      <c r="P43" s="122"/>
      <c r="Q43" s="122"/>
      <c r="R43" s="119"/>
      <c r="S43" s="116"/>
      <c r="T43" s="36" t="s">
        <v>23</v>
      </c>
    </row>
    <row r="44" spans="2:20" ht="27" customHeight="1" x14ac:dyDescent="0.25">
      <c r="B44" s="26">
        <v>38</v>
      </c>
      <c r="C44" s="62" t="s">
        <v>125</v>
      </c>
      <c r="D44" s="63">
        <v>100</v>
      </c>
      <c r="E44" s="64" t="s">
        <v>126</v>
      </c>
      <c r="F44" s="62" t="s">
        <v>127</v>
      </c>
      <c r="G44" s="27">
        <f t="shared" si="0"/>
        <v>1300</v>
      </c>
      <c r="H44" s="40">
        <v>13</v>
      </c>
      <c r="I44" s="152"/>
      <c r="J44" s="28">
        <f t="shared" si="5"/>
        <v>0</v>
      </c>
      <c r="K44" s="41" t="str">
        <f t="shared" si="6"/>
        <v xml:space="preserve"> </v>
      </c>
      <c r="L44" s="114"/>
      <c r="M44" s="114"/>
      <c r="N44" s="116"/>
      <c r="O44" s="78"/>
      <c r="P44" s="122"/>
      <c r="Q44" s="122"/>
      <c r="R44" s="119"/>
      <c r="S44" s="116"/>
      <c r="T44" s="53" t="s">
        <v>12</v>
      </c>
    </row>
    <row r="45" spans="2:20" ht="27" customHeight="1" x14ac:dyDescent="0.25">
      <c r="B45" s="26">
        <v>39</v>
      </c>
      <c r="C45" s="65" t="s">
        <v>128</v>
      </c>
      <c r="D45" s="63">
        <v>100</v>
      </c>
      <c r="E45" s="66" t="s">
        <v>56</v>
      </c>
      <c r="F45" s="65" t="s">
        <v>129</v>
      </c>
      <c r="G45" s="27">
        <f t="shared" si="0"/>
        <v>1500</v>
      </c>
      <c r="H45" s="40">
        <v>15</v>
      </c>
      <c r="I45" s="152"/>
      <c r="J45" s="28">
        <f t="shared" si="5"/>
        <v>0</v>
      </c>
      <c r="K45" s="41" t="str">
        <f t="shared" si="6"/>
        <v xml:space="preserve"> </v>
      </c>
      <c r="L45" s="114"/>
      <c r="M45" s="114"/>
      <c r="N45" s="116"/>
      <c r="O45" s="78"/>
      <c r="P45" s="122"/>
      <c r="Q45" s="122"/>
      <c r="R45" s="119"/>
      <c r="S45" s="116"/>
      <c r="T45" s="36" t="s">
        <v>13</v>
      </c>
    </row>
    <row r="46" spans="2:20" ht="22.9" customHeight="1" x14ac:dyDescent="0.25">
      <c r="B46" s="26">
        <v>40</v>
      </c>
      <c r="C46" s="65" t="s">
        <v>55</v>
      </c>
      <c r="D46" s="63">
        <v>100</v>
      </c>
      <c r="E46" s="66" t="s">
        <v>56</v>
      </c>
      <c r="F46" s="65" t="s">
        <v>57</v>
      </c>
      <c r="G46" s="27">
        <f t="shared" si="0"/>
        <v>2500</v>
      </c>
      <c r="H46" s="40">
        <v>25</v>
      </c>
      <c r="I46" s="152"/>
      <c r="J46" s="28">
        <f t="shared" si="5"/>
        <v>0</v>
      </c>
      <c r="K46" s="41" t="str">
        <f t="shared" si="6"/>
        <v xml:space="preserve"> </v>
      </c>
      <c r="L46" s="114"/>
      <c r="M46" s="114"/>
      <c r="N46" s="116"/>
      <c r="O46" s="78"/>
      <c r="P46" s="122"/>
      <c r="Q46" s="122"/>
      <c r="R46" s="119"/>
      <c r="S46" s="116"/>
      <c r="T46" s="36" t="s">
        <v>13</v>
      </c>
    </row>
    <row r="47" spans="2:20" ht="22.9" customHeight="1" x14ac:dyDescent="0.25">
      <c r="B47" s="26">
        <v>41</v>
      </c>
      <c r="C47" s="65" t="s">
        <v>60</v>
      </c>
      <c r="D47" s="63">
        <v>50</v>
      </c>
      <c r="E47" s="66" t="s">
        <v>56</v>
      </c>
      <c r="F47" s="65" t="s">
        <v>61</v>
      </c>
      <c r="G47" s="27">
        <f t="shared" si="0"/>
        <v>5000</v>
      </c>
      <c r="H47" s="40">
        <v>100</v>
      </c>
      <c r="I47" s="152"/>
      <c r="J47" s="28">
        <f t="shared" si="5"/>
        <v>0</v>
      </c>
      <c r="K47" s="41" t="str">
        <f t="shared" si="6"/>
        <v xml:space="preserve"> </v>
      </c>
      <c r="L47" s="114"/>
      <c r="M47" s="114"/>
      <c r="N47" s="116"/>
      <c r="O47" s="78"/>
      <c r="P47" s="122"/>
      <c r="Q47" s="122"/>
      <c r="R47" s="119"/>
      <c r="S47" s="116"/>
      <c r="T47" s="36" t="s">
        <v>13</v>
      </c>
    </row>
    <row r="48" spans="2:20" ht="22.9" customHeight="1" x14ac:dyDescent="0.25">
      <c r="B48" s="26">
        <v>42</v>
      </c>
      <c r="C48" s="62" t="s">
        <v>130</v>
      </c>
      <c r="D48" s="63">
        <v>4</v>
      </c>
      <c r="E48" s="64" t="s">
        <v>56</v>
      </c>
      <c r="F48" s="62" t="s">
        <v>131</v>
      </c>
      <c r="G48" s="27">
        <f t="shared" si="0"/>
        <v>480</v>
      </c>
      <c r="H48" s="40">
        <v>120</v>
      </c>
      <c r="I48" s="152"/>
      <c r="J48" s="28">
        <f t="shared" si="5"/>
        <v>0</v>
      </c>
      <c r="K48" s="41" t="str">
        <f t="shared" si="6"/>
        <v xml:space="preserve"> </v>
      </c>
      <c r="L48" s="114"/>
      <c r="M48" s="114"/>
      <c r="N48" s="116"/>
      <c r="O48" s="78"/>
      <c r="P48" s="122"/>
      <c r="Q48" s="122"/>
      <c r="R48" s="119"/>
      <c r="S48" s="116"/>
      <c r="T48" s="36" t="s">
        <v>23</v>
      </c>
    </row>
    <row r="49" spans="2:20" ht="22.9" customHeight="1" x14ac:dyDescent="0.25">
      <c r="B49" s="26">
        <v>43</v>
      </c>
      <c r="C49" s="65" t="s">
        <v>132</v>
      </c>
      <c r="D49" s="63">
        <v>3</v>
      </c>
      <c r="E49" s="66" t="s">
        <v>72</v>
      </c>
      <c r="F49" s="65" t="s">
        <v>133</v>
      </c>
      <c r="G49" s="27">
        <f t="shared" si="0"/>
        <v>195</v>
      </c>
      <c r="H49" s="40">
        <v>65</v>
      </c>
      <c r="I49" s="152"/>
      <c r="J49" s="28">
        <f t="shared" si="5"/>
        <v>0</v>
      </c>
      <c r="K49" s="41" t="str">
        <f t="shared" si="6"/>
        <v xml:space="preserve"> </v>
      </c>
      <c r="L49" s="114"/>
      <c r="M49" s="114"/>
      <c r="N49" s="116"/>
      <c r="O49" s="78"/>
      <c r="P49" s="122"/>
      <c r="Q49" s="122"/>
      <c r="R49" s="119"/>
      <c r="S49" s="116"/>
      <c r="T49" s="36" t="s">
        <v>20</v>
      </c>
    </row>
    <row r="50" spans="2:20" ht="22.9" customHeight="1" x14ac:dyDescent="0.25">
      <c r="B50" s="26">
        <v>44</v>
      </c>
      <c r="C50" s="65" t="s">
        <v>134</v>
      </c>
      <c r="D50" s="63">
        <v>3</v>
      </c>
      <c r="E50" s="66" t="s">
        <v>72</v>
      </c>
      <c r="F50" s="65" t="s">
        <v>135</v>
      </c>
      <c r="G50" s="27">
        <f t="shared" si="0"/>
        <v>330</v>
      </c>
      <c r="H50" s="40">
        <v>110</v>
      </c>
      <c r="I50" s="152"/>
      <c r="J50" s="28">
        <f t="shared" si="5"/>
        <v>0</v>
      </c>
      <c r="K50" s="41" t="str">
        <f t="shared" si="6"/>
        <v xml:space="preserve"> </v>
      </c>
      <c r="L50" s="114"/>
      <c r="M50" s="114"/>
      <c r="N50" s="116"/>
      <c r="O50" s="78"/>
      <c r="P50" s="122"/>
      <c r="Q50" s="122"/>
      <c r="R50" s="119"/>
      <c r="S50" s="116"/>
      <c r="T50" s="36" t="s">
        <v>20</v>
      </c>
    </row>
    <row r="51" spans="2:20" ht="22.9" customHeight="1" x14ac:dyDescent="0.25">
      <c r="B51" s="26">
        <v>45</v>
      </c>
      <c r="C51" s="62" t="s">
        <v>136</v>
      </c>
      <c r="D51" s="63">
        <v>10</v>
      </c>
      <c r="E51" s="64" t="s">
        <v>72</v>
      </c>
      <c r="F51" s="62" t="s">
        <v>137</v>
      </c>
      <c r="G51" s="27">
        <f t="shared" si="0"/>
        <v>400</v>
      </c>
      <c r="H51" s="40">
        <v>40</v>
      </c>
      <c r="I51" s="152"/>
      <c r="J51" s="28">
        <f t="shared" si="5"/>
        <v>0</v>
      </c>
      <c r="K51" s="41" t="str">
        <f t="shared" si="6"/>
        <v xml:space="preserve"> </v>
      </c>
      <c r="L51" s="114"/>
      <c r="M51" s="114"/>
      <c r="N51" s="116"/>
      <c r="O51" s="78"/>
      <c r="P51" s="122"/>
      <c r="Q51" s="122"/>
      <c r="R51" s="119"/>
      <c r="S51" s="116"/>
      <c r="T51" s="36" t="s">
        <v>19</v>
      </c>
    </row>
    <row r="52" spans="2:20" ht="22.9" customHeight="1" x14ac:dyDescent="0.25">
      <c r="B52" s="26">
        <v>46</v>
      </c>
      <c r="C52" s="62" t="s">
        <v>71</v>
      </c>
      <c r="D52" s="63">
        <v>10</v>
      </c>
      <c r="E52" s="64" t="s">
        <v>72</v>
      </c>
      <c r="F52" s="62" t="s">
        <v>73</v>
      </c>
      <c r="G52" s="27">
        <f t="shared" si="0"/>
        <v>300</v>
      </c>
      <c r="H52" s="40">
        <v>30</v>
      </c>
      <c r="I52" s="152"/>
      <c r="J52" s="28">
        <f t="shared" si="5"/>
        <v>0</v>
      </c>
      <c r="K52" s="41" t="str">
        <f t="shared" si="6"/>
        <v xml:space="preserve"> </v>
      </c>
      <c r="L52" s="114"/>
      <c r="M52" s="114"/>
      <c r="N52" s="116"/>
      <c r="O52" s="78"/>
      <c r="P52" s="122"/>
      <c r="Q52" s="122"/>
      <c r="R52" s="119"/>
      <c r="S52" s="116"/>
      <c r="T52" s="36" t="s">
        <v>21</v>
      </c>
    </row>
    <row r="53" spans="2:20" ht="22.9" customHeight="1" x14ac:dyDescent="0.25">
      <c r="B53" s="26">
        <v>47</v>
      </c>
      <c r="C53" s="62" t="s">
        <v>138</v>
      </c>
      <c r="D53" s="63">
        <v>10</v>
      </c>
      <c r="E53" s="64" t="s">
        <v>72</v>
      </c>
      <c r="F53" s="62" t="s">
        <v>139</v>
      </c>
      <c r="G53" s="27">
        <f t="shared" si="0"/>
        <v>240</v>
      </c>
      <c r="H53" s="40">
        <v>24</v>
      </c>
      <c r="I53" s="152"/>
      <c r="J53" s="28">
        <f t="shared" si="5"/>
        <v>0</v>
      </c>
      <c r="K53" s="41" t="str">
        <f t="shared" si="6"/>
        <v xml:space="preserve"> </v>
      </c>
      <c r="L53" s="114"/>
      <c r="M53" s="114"/>
      <c r="N53" s="116"/>
      <c r="O53" s="78"/>
      <c r="P53" s="122"/>
      <c r="Q53" s="122"/>
      <c r="R53" s="119"/>
      <c r="S53" s="116"/>
      <c r="T53" s="53" t="s">
        <v>23</v>
      </c>
    </row>
    <row r="54" spans="2:20" ht="22.9" customHeight="1" x14ac:dyDescent="0.25">
      <c r="B54" s="26">
        <v>48</v>
      </c>
      <c r="C54" s="62" t="s">
        <v>74</v>
      </c>
      <c r="D54" s="63">
        <v>20</v>
      </c>
      <c r="E54" s="64" t="s">
        <v>51</v>
      </c>
      <c r="F54" s="62" t="s">
        <v>75</v>
      </c>
      <c r="G54" s="27">
        <f t="shared" si="0"/>
        <v>240</v>
      </c>
      <c r="H54" s="40">
        <v>12</v>
      </c>
      <c r="I54" s="152"/>
      <c r="J54" s="28">
        <f t="shared" si="5"/>
        <v>0</v>
      </c>
      <c r="K54" s="41" t="str">
        <f t="shared" si="6"/>
        <v xml:space="preserve"> </v>
      </c>
      <c r="L54" s="114"/>
      <c r="M54" s="114"/>
      <c r="N54" s="116"/>
      <c r="O54" s="78"/>
      <c r="P54" s="122"/>
      <c r="Q54" s="122"/>
      <c r="R54" s="119"/>
      <c r="S54" s="116"/>
      <c r="T54" s="36" t="s">
        <v>23</v>
      </c>
    </row>
    <row r="55" spans="2:20" ht="22.9" customHeight="1" x14ac:dyDescent="0.25">
      <c r="B55" s="26">
        <v>49</v>
      </c>
      <c r="C55" s="62" t="s">
        <v>140</v>
      </c>
      <c r="D55" s="63">
        <v>10</v>
      </c>
      <c r="E55" s="64" t="s">
        <v>72</v>
      </c>
      <c r="F55" s="62" t="s">
        <v>141</v>
      </c>
      <c r="G55" s="27">
        <f t="shared" si="0"/>
        <v>240</v>
      </c>
      <c r="H55" s="40">
        <v>24</v>
      </c>
      <c r="I55" s="152"/>
      <c r="J55" s="28">
        <f t="shared" si="5"/>
        <v>0</v>
      </c>
      <c r="K55" s="41" t="str">
        <f t="shared" si="6"/>
        <v xml:space="preserve"> </v>
      </c>
      <c r="L55" s="114"/>
      <c r="M55" s="114"/>
      <c r="N55" s="116"/>
      <c r="O55" s="78"/>
      <c r="P55" s="122"/>
      <c r="Q55" s="122"/>
      <c r="R55" s="119"/>
      <c r="S55" s="116"/>
      <c r="T55" s="36" t="s">
        <v>26</v>
      </c>
    </row>
    <row r="56" spans="2:20" ht="22.9" customHeight="1" thickBot="1" x14ac:dyDescent="0.3">
      <c r="B56" s="29">
        <v>50</v>
      </c>
      <c r="C56" s="69" t="s">
        <v>142</v>
      </c>
      <c r="D56" s="70">
        <v>5</v>
      </c>
      <c r="E56" s="71" t="s">
        <v>72</v>
      </c>
      <c r="F56" s="69" t="s">
        <v>143</v>
      </c>
      <c r="G56" s="30">
        <f t="shared" si="0"/>
        <v>500</v>
      </c>
      <c r="H56" s="42">
        <v>100</v>
      </c>
      <c r="I56" s="157"/>
      <c r="J56" s="39">
        <f t="shared" si="5"/>
        <v>0</v>
      </c>
      <c r="K56" s="43" t="str">
        <f t="shared" si="6"/>
        <v xml:space="preserve"> </v>
      </c>
      <c r="L56" s="125"/>
      <c r="M56" s="125"/>
      <c r="N56" s="117"/>
      <c r="O56" s="79"/>
      <c r="P56" s="123"/>
      <c r="Q56" s="123"/>
      <c r="R56" s="120"/>
      <c r="S56" s="117"/>
      <c r="T56" s="55" t="s">
        <v>24</v>
      </c>
    </row>
    <row r="57" spans="2:20" ht="13.5" customHeight="1" thickTop="1" thickBot="1" x14ac:dyDescent="0.3">
      <c r="C57"/>
      <c r="D57"/>
      <c r="E57"/>
      <c r="F57"/>
      <c r="G57"/>
      <c r="J57" s="38"/>
    </row>
    <row r="58" spans="2:20" ht="60.75" customHeight="1" thickTop="1" thickBot="1" x14ac:dyDescent="0.3">
      <c r="B58" s="139" t="s">
        <v>9</v>
      </c>
      <c r="C58" s="140"/>
      <c r="D58" s="140"/>
      <c r="E58" s="140"/>
      <c r="F58" s="140"/>
      <c r="G58" s="31"/>
      <c r="H58" s="32" t="s">
        <v>10</v>
      </c>
      <c r="I58" s="141" t="s">
        <v>11</v>
      </c>
      <c r="J58" s="142"/>
      <c r="K58" s="143"/>
      <c r="L58" s="21"/>
      <c r="M58" s="21"/>
      <c r="N58" s="21"/>
      <c r="O58" s="21"/>
      <c r="P58" s="21"/>
      <c r="Q58" s="21"/>
      <c r="R58" s="21"/>
      <c r="S58" s="21"/>
      <c r="T58" s="33"/>
    </row>
    <row r="59" spans="2:20" ht="33" customHeight="1" thickTop="1" thickBot="1" x14ac:dyDescent="0.3">
      <c r="B59" s="133" t="s">
        <v>41</v>
      </c>
      <c r="C59" s="133"/>
      <c r="D59" s="133"/>
      <c r="E59" s="133"/>
      <c r="F59" s="133"/>
      <c r="G59" s="34"/>
      <c r="H59" s="35">
        <f>SUM(G7:G56)</f>
        <v>113116</v>
      </c>
      <c r="I59" s="134">
        <f>SUM(J7:J56)</f>
        <v>0</v>
      </c>
      <c r="J59" s="135"/>
      <c r="K59" s="136"/>
    </row>
    <row r="60" spans="2:20" ht="14.25" customHeight="1" thickTop="1" x14ac:dyDescent="0.25"/>
    <row r="61" spans="2:20" ht="14.25" customHeight="1" x14ac:dyDescent="0.25"/>
    <row r="62" spans="2:20" ht="14.25" customHeight="1" x14ac:dyDescent="0.25"/>
    <row r="63" spans="2:20" ht="14.25" customHeight="1" x14ac:dyDescent="0.25"/>
    <row r="64" spans="2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</sheetData>
  <sheetProtection algorithmName="SHA-512" hashValue="g50fjUNnt7heWa78p5C3tOQFOSWh7+Cv9HI2333JhJ3C8o3OKuQkdkIEplk2jMFIg+w1Mq/pv+oZU7/MzMLiSQ==" saltValue="xCrIdy9A9mXoMadhQDs0Wg==" spinCount="100000" sheet="1" objects="1" scenarios="1"/>
  <mergeCells count="29">
    <mergeCell ref="O20:O21"/>
    <mergeCell ref="N20:N21"/>
    <mergeCell ref="M20:M21"/>
    <mergeCell ref="P7:P19"/>
    <mergeCell ref="O7:O19"/>
    <mergeCell ref="N7:N19"/>
    <mergeCell ref="M7:M19"/>
    <mergeCell ref="L7:L19"/>
    <mergeCell ref="B59:F59"/>
    <mergeCell ref="I59:K59"/>
    <mergeCell ref="B1:D1"/>
    <mergeCell ref="B58:F58"/>
    <mergeCell ref="I58:K58"/>
    <mergeCell ref="I2:J2"/>
    <mergeCell ref="S7:S19"/>
    <mergeCell ref="R7:R19"/>
    <mergeCell ref="Q7:Q19"/>
    <mergeCell ref="L20:L21"/>
    <mergeCell ref="S22:S56"/>
    <mergeCell ref="R22:R56"/>
    <mergeCell ref="Q22:Q56"/>
    <mergeCell ref="P22:P56"/>
    <mergeCell ref="N22:N56"/>
    <mergeCell ref="M22:M56"/>
    <mergeCell ref="L22:L56"/>
    <mergeCell ref="S20:S21"/>
    <mergeCell ref="R20:R21"/>
    <mergeCell ref="Q20:Q21"/>
    <mergeCell ref="P20:P21"/>
  </mergeCells>
  <conditionalFormatting sqref="B7:B56">
    <cfRule type="containsBlanks" dxfId="9" priority="48">
      <formula>LEN(TRIM(B7))=0</formula>
    </cfRule>
  </conditionalFormatting>
  <conditionalFormatting sqref="B7:B56">
    <cfRule type="cellIs" dxfId="8" priority="42" operator="greaterThanOrEqual">
      <formula>1</formula>
    </cfRule>
  </conditionalFormatting>
  <conditionalFormatting sqref="I7:I56">
    <cfRule type="notContainsBlanks" dxfId="7" priority="7">
      <formula>LEN(TRIM(I7))&gt;0</formula>
    </cfRule>
    <cfRule type="notContainsBlanks" dxfId="6" priority="8">
      <formula>LEN(TRIM(I7))&gt;0</formula>
    </cfRule>
    <cfRule type="containsBlanks" dxfId="5" priority="9">
      <formula>LEN(TRIM(I7))=0</formula>
    </cfRule>
  </conditionalFormatting>
  <conditionalFormatting sqref="K7:K56">
    <cfRule type="cellIs" dxfId="4" priority="38" operator="equal">
      <formula>"NEVYHOVUJE"</formula>
    </cfRule>
    <cfRule type="cellIs" dxfId="3" priority="39" operator="equal">
      <formula>"VYHOVUJE"</formula>
    </cfRule>
  </conditionalFormatting>
  <conditionalFormatting sqref="D7:D19">
    <cfRule type="containsBlanks" dxfId="2" priority="3">
      <formula>LEN(TRIM(D7))=0</formula>
    </cfRule>
  </conditionalFormatting>
  <conditionalFormatting sqref="D20:D21">
    <cfRule type="containsBlanks" dxfId="1" priority="2">
      <formula>LEN(TRIM(D20))=0</formula>
    </cfRule>
  </conditionalFormatting>
  <conditionalFormatting sqref="D22:D56">
    <cfRule type="containsBlanks" dxfId="0" priority="1">
      <formula>LEN(TRIM(D22))=0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20:E21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 T22 T25:T31 T34:T38 T41:T45 T49 T53:T55 T10:T11 T13:T16 T18:T19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2024-11-05T16:50:24Z</cp:lastPrinted>
  <dcterms:created xsi:type="dcterms:W3CDTF">2014-03-05T12:43:32Z</dcterms:created>
  <dcterms:modified xsi:type="dcterms:W3CDTF">2024-11-06T07:17:28Z</dcterms:modified>
</cp:coreProperties>
</file>